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720" tabRatio="500" firstSheet="0" activeTab="0" autoFilterDateGrouping="1"/>
  </bookViews>
  <sheets>
    <sheet xmlns:r="http://schemas.openxmlformats.org/officeDocument/2006/relationships" name="Proyectos" sheetId="1" state="visible" r:id="rId1"/>
    <sheet xmlns:r="http://schemas.openxmlformats.org/officeDocument/2006/relationships" name="Desestimados" sheetId="2" state="visible" r:id="rId2"/>
    <sheet xmlns:r="http://schemas.openxmlformats.org/officeDocument/2006/relationships" name="Calendario" sheetId="3" state="visible" r:id="rId3"/>
    <sheet xmlns:r="http://schemas.openxmlformats.org/officeDocument/2006/relationships" name="Resumen" sheetId="4" state="visible" r:id="rId4"/>
  </sheets>
  <definedNames>
    <definedName name="_xlnm._FilterDatabase" localSheetId="0" hidden="1">'Proyectos'!$A$2:$N$299</definedName>
  </definedNames>
  <calcPr calcId="191028" fullCalcOnLoad="1" iterateDelta="0.0001"/>
</workbook>
</file>

<file path=xl/styles.xml><?xml version="1.0" encoding="utf-8"?>
<styleSheet xmlns="http://schemas.openxmlformats.org/spreadsheetml/2006/main">
  <numFmts count="5">
    <numFmt numFmtId="164" formatCode="d\-m\-yy\ h:mm;@"/>
    <numFmt numFmtId="165" formatCode="#,##0.00&quot; €&quot;"/>
    <numFmt numFmtId="166" formatCode="d"/>
    <numFmt numFmtId="167" formatCode="0.0%"/>
    <numFmt numFmtId="168" formatCode="#,##0&quot; €&quot;"/>
  </numFmts>
  <fonts count="41">
    <font>
      <name val="Calibri"/>
      <charset val="1"/>
      <family val="2"/>
      <color theme="1"/>
      <sz val="11"/>
    </font>
    <font>
      <name val="Aptos"/>
      <charset val="1"/>
      <family val="2"/>
      <b val="1"/>
      <color rgb="FF1F4E78"/>
      <sz val="14"/>
    </font>
    <font>
      <name val="Aptos"/>
      <charset val="1"/>
      <family val="2"/>
      <color theme="1"/>
      <sz val="11"/>
    </font>
    <font>
      <name val="Aptos"/>
      <charset val="1"/>
      <family val="2"/>
      <b val="1"/>
      <color rgb="FFFFFFFF"/>
      <sz val="11"/>
    </font>
    <font>
      <name val="Aptos"/>
      <charset val="1"/>
      <b val="1"/>
      <color rgb="FFFFFFFF"/>
      <sz val="11"/>
    </font>
    <font>
      <name val="Arial"/>
      <charset val="1"/>
      <family val="2"/>
      <b val="1"/>
      <sz val="10"/>
    </font>
    <font>
      <name val="Calibri"/>
      <charset val="1"/>
      <family val="2"/>
      <color theme="10"/>
      <sz val="11"/>
      <u val="single"/>
    </font>
    <font>
      <name val="Calibri"/>
      <charset val="1"/>
      <family val="2"/>
      <sz val="11"/>
    </font>
    <font>
      <name val="Arial"/>
      <charset val="1"/>
      <family val="2"/>
      <color rgb="FF1F4E78"/>
      <sz val="10"/>
    </font>
    <font>
      <name val="Arial"/>
      <charset val="1"/>
      <sz val="10"/>
    </font>
    <font>
      <name val="Arial"/>
      <charset val="1"/>
      <family val="2"/>
      <b val="1"/>
      <i val="1"/>
      <color rgb="FF1F4E78"/>
      <sz val="10"/>
    </font>
    <font>
      <name val="Arial"/>
      <charset val="1"/>
      <i val="1"/>
      <color rgb="FF1F4E78"/>
      <sz val="10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b val="1"/>
      <sz val="12"/>
    </font>
    <font>
      <name val="Arial"/>
      <charset val="1"/>
      <family val="2"/>
      <sz val="10"/>
    </font>
    <font>
      <name val="Aptos"/>
      <charset val="1"/>
      <b val="1"/>
      <color rgb="FF1F4E78"/>
      <sz val="16"/>
    </font>
    <font>
      <name val="Aptos"/>
      <charset val="1"/>
      <i val="1"/>
      <color rgb="FF595959"/>
      <sz val="10"/>
    </font>
    <font>
      <name val="Aptos"/>
      <charset val="1"/>
      <b val="1"/>
      <sz val="10"/>
    </font>
    <font>
      <name val="Aptos"/>
      <charset val="1"/>
      <b val="1"/>
      <color rgb="FF1F4E78"/>
      <sz val="9"/>
    </font>
    <font>
      <name val="Aptos"/>
      <charset val="1"/>
      <b val="1"/>
      <color rgb="FF674EA7"/>
      <sz val="9"/>
    </font>
    <font>
      <name val="Aptos"/>
      <charset val="1"/>
      <b val="1"/>
      <color rgb="FF9C6500"/>
      <sz val="9"/>
    </font>
    <font>
      <name val="Aptos"/>
      <charset val="1"/>
      <b val="1"/>
      <color rgb="FF006100"/>
      <sz val="9"/>
    </font>
    <font>
      <name val="Aptos"/>
      <charset val="1"/>
      <b val="1"/>
      <color rgb="FF9C0006"/>
      <sz val="9"/>
    </font>
    <font>
      <name val="Aptos"/>
      <charset val="1"/>
      <b val="1"/>
      <color rgb="FFFFFFFF"/>
      <sz val="9"/>
    </font>
    <font>
      <name val="Aptos"/>
      <charset val="1"/>
      <b val="1"/>
      <color rgb="FFFFFFFF"/>
      <sz val="13"/>
    </font>
    <font>
      <name val="Aptos"/>
      <charset val="1"/>
      <b val="1"/>
      <color rgb="FFFFFFFF"/>
      <sz val="10"/>
    </font>
    <font>
      <name val="Aptos"/>
      <charset val="1"/>
      <b val="1"/>
      <color rgb="FF1F4E78"/>
      <sz val="10"/>
    </font>
    <font>
      <name val="Aptos"/>
      <charset val="1"/>
      <b val="1"/>
      <sz val="8.5"/>
    </font>
    <font>
      <name val="Arial"/>
      <charset val="1"/>
      <b val="1"/>
      <color rgb="FF1F4E78"/>
      <sz val="14"/>
    </font>
    <font>
      <name val="Arial"/>
      <charset val="1"/>
      <i val="1"/>
      <color rgb="FF808080"/>
      <sz val="9"/>
    </font>
    <font>
      <name val="Arial"/>
      <charset val="1"/>
      <b val="1"/>
      <color rgb="FFFFFFFF"/>
      <sz val="11"/>
    </font>
    <font>
      <name val="Arial"/>
      <charset val="1"/>
      <color rgb="FF1F4E78"/>
      <sz val="10"/>
    </font>
    <font>
      <name val="Arial"/>
      <charset val="1"/>
      <color rgb="FF674EA7"/>
      <sz val="10"/>
    </font>
    <font>
      <name val="Arial"/>
      <charset val="1"/>
      <color rgb="FF9C6500"/>
      <sz val="10"/>
    </font>
    <font>
      <name val="Arial"/>
      <charset val="1"/>
      <color rgb="FF006100"/>
      <sz val="10"/>
    </font>
    <font>
      <name val="Arial"/>
      <charset val="1"/>
      <color rgb="FF9C0006"/>
      <sz val="10"/>
    </font>
    <font>
      <name val="Arial"/>
      <charset val="1"/>
      <b val="1"/>
      <color rgb="FFFFFFFF"/>
      <sz val="10"/>
    </font>
    <font>
      <name val="Arial"/>
      <charset val="1"/>
      <b val="1"/>
      <sz val="11"/>
    </font>
    <font>
      <name val="Arial"/>
      <family val="2"/>
      <color rgb="FF1F4E78"/>
      <sz val="10"/>
    </font>
    <font>
      <name val="Arial"/>
      <family val="2"/>
      <b val="1"/>
      <sz val="10"/>
    </font>
    <font>
      <name val="Arial"/>
      <i val="1"/>
      <color rgb="FF595959"/>
      <sz val="9"/>
    </font>
  </fonts>
  <fills count="13">
    <fill>
      <patternFill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theme="0"/>
        <bgColor rgb="FFF2F2F2"/>
      </patternFill>
    </fill>
    <fill>
      <patternFill patternType="solid">
        <fgColor rgb="FFDEEBF7"/>
        <bgColor rgb="FFF2F2F2"/>
      </patternFill>
    </fill>
    <fill>
      <patternFill patternType="solid">
        <fgColor rgb="FFBDD7EE"/>
        <bgColor rgb="FFD9D2E9"/>
      </patternFill>
    </fill>
    <fill>
      <patternFill patternType="solid">
        <fgColor rgb="FFD9D2E9"/>
        <bgColor rgb="FFBDD7EE"/>
      </patternFill>
    </fill>
    <fill>
      <patternFill patternType="solid">
        <fgColor rgb="FFFFEB9C"/>
        <bgColor rgb="FFF2F2F2"/>
      </patternFill>
    </fill>
    <fill>
      <patternFill patternType="solid">
        <fgColor rgb="FFC6EFCE"/>
        <bgColor rgb="FFDEEBF7"/>
      </patternFill>
    </fill>
    <fill>
      <patternFill patternType="solid">
        <fgColor rgb="FFFFC7CE"/>
        <bgColor rgb="FFD9D2E9"/>
      </patternFill>
    </fill>
    <fill>
      <patternFill patternType="solid">
        <fgColor rgb="FFFF0000"/>
        <bgColor rgb="FF9C0006"/>
      </patternFill>
    </fill>
    <fill>
      <patternFill patternType="solid">
        <fgColor rgb="FF2E75B6"/>
        <bgColor rgb="FF0066CC"/>
      </patternFill>
    </fill>
    <fill>
      <patternFill patternType="solid">
        <fgColor rgb="FFF2F2F2"/>
        <bgColor rgb="FFDEEBF7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71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0" pivotButton="0" quotePrefix="0" xfId="0"/>
    <xf numFmtId="0" fontId="5" fillId="0" borderId="2" pivotButton="0" quotePrefix="0" xfId="0"/>
    <xf numFmtId="164" fontId="5" fillId="0" borderId="2" pivotButton="0" quotePrefix="0" xfId="0"/>
    <xf numFmtId="165" fontId="5" fillId="0" borderId="2" applyAlignment="1" pivotButton="0" quotePrefix="0" xfId="0">
      <alignment horizontal="right"/>
    </xf>
    <xf numFmtId="165" fontId="5" fillId="0" borderId="2" pivotButton="0" quotePrefix="0" xfId="0"/>
    <xf numFmtId="0" fontId="6" fillId="0" borderId="2" applyAlignment="1" pivotButton="0" quotePrefix="0" xfId="1">
      <alignment horizontal="center"/>
    </xf>
    <xf numFmtId="0" fontId="7" fillId="3" borderId="2" applyAlignment="1" pivotButton="0" quotePrefix="0" xfId="1">
      <alignment horizontal="center"/>
    </xf>
    <xf numFmtId="0" fontId="8" fillId="4" borderId="2" pivotButton="0" quotePrefix="0" xfId="0"/>
    <xf numFmtId="164" fontId="8" fillId="4" borderId="2" pivotButton="0" quotePrefix="0" xfId="0"/>
    <xf numFmtId="165" fontId="8" fillId="4" borderId="2" applyAlignment="1" pivotButton="0" quotePrefix="0" xfId="0">
      <alignment horizontal="right"/>
    </xf>
    <xf numFmtId="165" fontId="8" fillId="4" borderId="2" pivotButton="0" quotePrefix="0" xfId="0"/>
    <xf numFmtId="0" fontId="7" fillId="3" borderId="2" applyAlignment="1" pivotButton="0" quotePrefix="0" xfId="0">
      <alignment horizontal="center"/>
    </xf>
    <xf numFmtId="0" fontId="9" fillId="0" borderId="2" pivotButton="0" quotePrefix="0" xfId="0"/>
    <xf numFmtId="164" fontId="9" fillId="0" borderId="2" pivotButton="0" quotePrefix="0" xfId="0"/>
    <xf numFmtId="165" fontId="9" fillId="0" borderId="2" applyAlignment="1" pivotButton="0" quotePrefix="0" xfId="0">
      <alignment horizontal="right"/>
    </xf>
    <xf numFmtId="165" fontId="9" fillId="0" borderId="2" pivotButton="0" quotePrefix="0" xfId="0"/>
    <xf numFmtId="0" fontId="10" fillId="4" borderId="2" pivotButton="0" quotePrefix="0" xfId="0"/>
    <xf numFmtId="0" fontId="11" fillId="4" borderId="2" pivotButton="0" quotePrefix="0" xfId="0"/>
    <xf numFmtId="0" fontId="12" fillId="3" borderId="2" applyAlignment="1" pivotButton="0" quotePrefix="0" xfId="1">
      <alignment horizontal="center"/>
    </xf>
    <xf numFmtId="0" fontId="13" fillId="3" borderId="2" applyAlignment="1" pivotButton="0" quotePrefix="0" xfId="0">
      <alignment horizontal="center" wrapText="1"/>
    </xf>
    <xf numFmtId="0" fontId="14" fillId="0" borderId="2" pivotButton="0" quotePrefix="0" xfId="0"/>
    <xf numFmtId="0" fontId="17" fillId="0" borderId="0" pivotButton="0" quotePrefix="0" xfId="0"/>
    <xf numFmtId="0" fontId="18" fillId="5" borderId="3" applyAlignment="1" pivotButton="0" quotePrefix="0" xfId="0">
      <alignment horizontal="center" vertical="center"/>
    </xf>
    <xf numFmtId="0" fontId="19" fillId="6" borderId="3" applyAlignment="1" pivotButton="0" quotePrefix="0" xfId="0">
      <alignment horizontal="center" vertical="center"/>
    </xf>
    <xf numFmtId="0" fontId="20" fillId="7" borderId="3" applyAlignment="1" pivotButton="0" quotePrefix="0" xfId="0">
      <alignment horizontal="center" vertical="center"/>
    </xf>
    <xf numFmtId="0" fontId="21" fillId="8" borderId="3" applyAlignment="1" pivotButton="0" quotePrefix="0" xfId="0">
      <alignment horizontal="center" vertical="center"/>
    </xf>
    <xf numFmtId="0" fontId="22" fillId="9" borderId="3" applyAlignment="1" pivotButton="0" quotePrefix="0" xfId="0">
      <alignment horizontal="center" vertical="center"/>
    </xf>
    <xf numFmtId="0" fontId="23" fillId="10" borderId="3" applyAlignment="1" pivotButton="0" quotePrefix="0" xfId="0">
      <alignment horizontal="center" vertical="center"/>
    </xf>
    <xf numFmtId="0" fontId="25" fillId="11" borderId="3" applyAlignment="1" pivotButton="0" quotePrefix="0" xfId="0">
      <alignment horizontal="center" vertical="center"/>
    </xf>
    <xf numFmtId="0" fontId="0" fillId="3" borderId="3" pivotButton="0" quotePrefix="0" xfId="0"/>
    <xf numFmtId="166" fontId="26" fillId="12" borderId="3" pivotButton="0" quotePrefix="0" xfId="0"/>
    <xf numFmtId="0" fontId="27" fillId="0" borderId="3" applyAlignment="1" pivotButton="0" quotePrefix="0" xfId="0">
      <alignment horizontal="left" vertical="center" wrapText="1" indent="1"/>
    </xf>
    <xf numFmtId="0" fontId="30" fillId="2" borderId="3" applyAlignment="1" pivotButton="0" quotePrefix="0" xfId="0">
      <alignment horizontal="center" vertical="center" wrapText="1"/>
    </xf>
    <xf numFmtId="0" fontId="31" fillId="5" borderId="3" pivotButton="0" quotePrefix="0" xfId="0"/>
    <xf numFmtId="0" fontId="9" fillId="0" borderId="3" pivotButton="0" quotePrefix="0" xfId="0"/>
    <xf numFmtId="165" fontId="9" fillId="0" borderId="3" pivotButton="0" quotePrefix="0" xfId="0"/>
    <xf numFmtId="0" fontId="32" fillId="6" borderId="3" pivotButton="0" quotePrefix="0" xfId="0"/>
    <xf numFmtId="0" fontId="33" fillId="7" borderId="3" pivotButton="0" quotePrefix="0" xfId="0"/>
    <xf numFmtId="0" fontId="34" fillId="8" borderId="3" pivotButton="0" quotePrefix="0" xfId="0"/>
    <xf numFmtId="0" fontId="35" fillId="9" borderId="3" pivotButton="0" quotePrefix="0" xfId="0"/>
    <xf numFmtId="0" fontId="36" fillId="10" borderId="0" pivotButton="0" quotePrefix="0" xfId="0"/>
    <xf numFmtId="0" fontId="9" fillId="0" borderId="0" pivotButton="0" quotePrefix="0" xfId="0"/>
    <xf numFmtId="165" fontId="9" fillId="0" borderId="0" pivotButton="0" quotePrefix="0" xfId="0"/>
    <xf numFmtId="0" fontId="37" fillId="0" borderId="3" pivotButton="0" quotePrefix="0" xfId="0"/>
    <xf numFmtId="165" fontId="37" fillId="0" borderId="3" pivotButton="0" quotePrefix="0" xfId="0"/>
    <xf numFmtId="0" fontId="37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0" fontId="31" fillId="4" borderId="2" pivotButton="0" quotePrefix="0" xfId="0"/>
    <xf numFmtId="0" fontId="6" fillId="0" borderId="2" applyAlignment="1" pivotButton="0" quotePrefix="0" xfId="2">
      <alignment horizontal="center"/>
    </xf>
    <xf numFmtId="0" fontId="38" fillId="4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horizontal="center"/>
    </xf>
    <xf numFmtId="0" fontId="39" fillId="0" borderId="2" pivotButton="0" quotePrefix="0" xfId="0"/>
    <xf numFmtId="164" fontId="39" fillId="0" borderId="2" pivotButton="0" quotePrefix="0" xfId="0"/>
    <xf numFmtId="165" fontId="39" fillId="0" borderId="2" pivotButton="0" quotePrefix="0" xfId="0"/>
    <xf numFmtId="0" fontId="1" fillId="0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wrapText="1"/>
    </xf>
    <xf numFmtId="0" fontId="24" fillId="2" borderId="0" applyAlignment="1" pivotButton="0" quotePrefix="0" xfId="0">
      <alignment horizontal="center" vertical="center"/>
    </xf>
    <xf numFmtId="0" fontId="28" fillId="0" borderId="0" pivotButton="0" quotePrefix="0" xfId="0"/>
    <xf numFmtId="0" fontId="29" fillId="0" borderId="0" pivotButton="0" quotePrefix="0" xfId="0"/>
    <xf numFmtId="0" fontId="40" fillId="0" borderId="0" applyAlignment="1" pivotButton="0" quotePrefix="0" xfId="0">
      <alignment horizontal="center"/>
    </xf>
    <xf numFmtId="0" fontId="40" fillId="0" borderId="0" pivotButton="0" quotePrefix="0" xfId="0"/>
  </cellXfs>
  <cellStyles count="3">
    <cellStyle name="Normal" xfId="0" builtinId="0"/>
    <cellStyle name="Hipervínculo" xfId="1" builtinId="8"/>
    <cellStyle name="Hyperlink" xfId="2"/>
  </cellStyles>
  <dxfs count="12">
    <dxf>
      <font>
        <name val="Aptos"/>
        <charset val="1"/>
        <b val="1"/>
        <color rgb="FFFFFFFF"/>
        <sz val="8"/>
      </font>
      <fill>
        <patternFill>
          <bgColor rgb="FFFF0000"/>
        </patternFill>
      </fill>
    </dxf>
    <dxf>
      <font>
        <name val="Aptos"/>
        <charset val="1"/>
        <b val="1"/>
        <color rgb="FF9C0006"/>
        <sz val="8"/>
      </font>
      <fill>
        <patternFill>
          <bgColor rgb="FFFFC7CE"/>
        </patternFill>
      </fill>
    </dxf>
    <dxf>
      <font>
        <name val="Aptos"/>
        <charset val="1"/>
        <b val="1"/>
        <color rgb="FF006100"/>
        <sz val="8"/>
      </font>
      <fill>
        <patternFill>
          <bgColor rgb="FFC6EFCE"/>
        </patternFill>
      </fill>
    </dxf>
    <dxf>
      <font>
        <name val="Aptos"/>
        <charset val="1"/>
        <b val="1"/>
        <color rgb="FF9C6500"/>
        <sz val="8"/>
      </font>
      <fill>
        <patternFill>
          <bgColor rgb="FFFFEB9C"/>
        </patternFill>
      </fill>
    </dxf>
    <dxf>
      <font>
        <name val="Aptos"/>
        <charset val="1"/>
        <b val="1"/>
        <color rgb="FF674EA7"/>
        <sz val="8"/>
      </font>
      <fill>
        <patternFill>
          <bgColor rgb="FFD9D2E9"/>
        </patternFill>
      </fill>
    </dxf>
    <dxf>
      <font>
        <name val="Aptos"/>
        <charset val="1"/>
        <b val="1"/>
        <color rgb="FF1F4E78"/>
        <sz val="8"/>
      </font>
      <fill>
        <patternFill>
          <bgColor rgb="FFBDD7EE"/>
        </patternFill>
      </fill>
    </dxf>
    <dxf>
      <font>
        <name val="Arial"/>
        <charset val="1"/>
        <b val="1"/>
        <color rgb="FFFFFFFF"/>
        <sz val="10"/>
      </font>
      <fill>
        <patternFill>
          <bgColor rgb="FFFF0000"/>
        </patternFill>
      </fill>
    </dxf>
    <dxf>
      <font>
        <name val="Arial"/>
        <charset val="1"/>
        <color rgb="FF9C0006"/>
        <sz val="10"/>
      </font>
      <fill>
        <patternFill>
          <bgColor rgb="FFFFC7CE"/>
        </patternFill>
      </fill>
    </dxf>
    <dxf>
      <font>
        <name val="Arial"/>
        <charset val="1"/>
        <color rgb="FF006100"/>
        <sz val="10"/>
      </font>
      <fill>
        <patternFill>
          <bgColor rgb="FFC6EFCE"/>
        </patternFill>
      </fill>
    </dxf>
    <dxf>
      <font>
        <name val="Arial"/>
        <charset val="1"/>
        <color rgb="FF9C6500"/>
        <sz val="10"/>
      </font>
      <fill>
        <patternFill>
          <bgColor rgb="FFFFEB9C"/>
        </patternFill>
      </fill>
    </dxf>
    <dxf>
      <font>
        <name val="Arial"/>
        <charset val="1"/>
        <color rgb="FF674EA7"/>
        <sz val="10"/>
      </font>
      <fill>
        <patternFill>
          <bgColor rgb="FFD9D2E9"/>
        </patternFill>
      </fill>
    </dxf>
    <dxf>
      <font>
        <name val="Arial"/>
        <charset val="1"/>
        <color rgb="FF1F4E78"/>
        <sz val="10"/>
      </font>
      <fill>
        <patternFill>
          <bgColor rgb="FFBDD7E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2F2F2"/>
      <rgbColor rgb="FFDEEBF7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BDD7EE"/>
      <rgbColor rgb="FFFF99CC"/>
      <rgbColor rgb="FFCC99FF"/>
      <rgbColor rgb="FFFFC7CE"/>
      <rgbColor rgb="FF2E75B6"/>
      <rgbColor rgb="FF33CCCC"/>
      <rgbColor rgb="FF99CC00"/>
      <rgbColor rgb="FFFFCC00"/>
      <rgbColor rgb="FFFF9900"/>
      <rgbColor rgb="FFFF6600"/>
      <rgbColor rgb="FF674EA7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trataciondelestado.es/wps/poc?uri=deeplink:detalle_licitacion&amp;idEvl=3zltM05bPyri0Kd8%2Brcp6w%3D%3D" TargetMode="External" Id="rId1"/><Relationship Type="http://schemas.openxmlformats.org/officeDocument/2006/relationships/hyperlink" Target="https://contrataciondelestado.es/wps/poc?uri=deeplink:detalle_licitacion&amp;idEvl=4MlIRJRBAf65HQrHoP3G5A%3D%3D" TargetMode="External" Id="rId2"/><Relationship Type="http://schemas.openxmlformats.org/officeDocument/2006/relationships/hyperlink" Target="https://contrataciondelestado.es/wps/poc?uri=deeplink:detalle_licitacion&amp;idEvl=aU2NY%2FRcubs3vLk2DU2Ddg%3D%3D" TargetMode="External" Id="rId3"/><Relationship Type="http://schemas.openxmlformats.org/officeDocument/2006/relationships/hyperlink" Target="https://contrataciondelestado.es/wps/poc?uri=deeplink:detalle_licitacion&amp;idEvl=xUNZ%2BpKYdSrVGIpKDxgsAQ%3D%3D" TargetMode="External" Id="rId4"/><Relationship Type="http://schemas.openxmlformats.org/officeDocument/2006/relationships/hyperlink" Target="https://contrataciondelestado.es/wps/poc?uri=deeplink:detalle_licitacion&amp;idEvl=DM2N9kUG8fUeC9GJQOEBkQ%3D%3D" TargetMode="External" Id="rId5"/><Relationship Type="http://schemas.openxmlformats.org/officeDocument/2006/relationships/hyperlink" Target="https://contrataciondelestado.es/wps/poc?uri=deeplink:detalle_licitacion&amp;idEvl=Zj6mGI2l3ymP66GS%2BONYvQ%3D%3D" TargetMode="External" Id="rId6"/><Relationship Type="http://schemas.openxmlformats.org/officeDocument/2006/relationships/hyperlink" Target="https://contrataciondelestado.es/wps/portal/plataforma/buscadores/detalle/!ut/p/z1/lY9LU4NAEIR_Sw5c2ckCqx4J71QwKC6EvVCbBK21WBZ5-PslCVeJzq2nuvubQQwdEGv4t_jgg1ANryddMFKa3t5x_BDDY2q4gHcupSS8SIzyq8EyHDPbZglJowAgCn13R9cWBJggtpAPrDkPv4wNf8svGNhyfY7%20https:/contrataciondelestado.es/wps/poc?uri=deeplink:detalle_licitacion&amp;idEvl=2wOxyI95Ec9%2FP7lJ7Fu0SA%3D%3D" TargetMode="External" Id="rId7"/><Relationship Type="http://schemas.openxmlformats.org/officeDocument/2006/relationships/hyperlink" Target="https://contrataciondelestado.es/wps/portal/plataforma/buscadores/detalle/!ut/p/z1/hY9LD4IwEIR_kem2lAJHHqUUQUAeSi-ExMSQ8DDG8Psthqu6t8l-MzuLFLoiNffrcO9fwzL3o9atYh3lme-HEQG7NAIgSVDXLNokQQ26_EOUXsOXcUH71QcxDZ82cZOzUgoAGYVBUmMTBGE78COj1R2szm144UrHgMw76w5xnla5" TargetMode="External" Id="rId8"/><Relationship Type="http://schemas.openxmlformats.org/officeDocument/2006/relationships/hyperlink" Target="https://contrataciondelestado.es/wps/portal/plataforma/buscadores/detalle/!ut/p/z1/hY9LD4IwEIR_kem2lAJHHqUUQUAeSi-ExMSQ8DDG8Psthqu6t8l-MzuLFLoiNffrcO9fwzL3o9atYh3lme-HEQG7NAIgSVDXLNokQQ26_EOUXsOXcUH71QcxDZ82cZOzUgoAGYVBUmMTBGE78COj1R2szm144UrHgMw76w5xnla5" TargetMode="External" Id="rId9"/><Relationship Type="http://schemas.openxmlformats.org/officeDocument/2006/relationships/hyperlink" Target="https://contrataciondelestado.es/wps/poc?uri=deeplink:detalle_licitacion&amp;idEvl=Tx9mTbgvYMYl5NjlNci%2BtA%3D%3D" TargetMode="External" Id="rId10"/><Relationship Type="http://schemas.openxmlformats.org/officeDocument/2006/relationships/hyperlink" Target="https://contrataciondelestado.es/wps/portal/plataforma/buscadores/detalle/!ut/p/z1/hY9LD4IwEIR_kem2QIEj0FKKICAPpRdCYmJIeBhj-P0Ww1Xd22RnZr9FCl2Rmvt1uPevYZn7UetW0c7kWRCEEQGnNBiQhNU1jTZJUIMu_yxKr-HLeKDz6mOxjMBs4ianpRQAMgpZUmMLBKG74UdHqxnszmt44UnXgMw_a4Y4T6tc" TargetMode="External" Id="rId11"/><Relationship Type="http://schemas.openxmlformats.org/officeDocument/2006/relationships/hyperlink" Target="https://contrataciondelestado.es/wps/portal/plataforma/buscadores/detalle/!ut/p/z1/hY9LD4IwEIR_kem2QIEj0FKKICAPpRdCYmJIeBhj-P0Ww1Xd22S_mZ1FCl2Rmvt1uPevYZn7UetW0c7kWRCEEQGnNBiQhNU1jTZJUIMu_xCl1_BlPNB-9UEsIzCbuMlpKQWAjEKW1NgCQegO_MhodQe78xpeeNI1IPPPukOcp1UuCAagqJ6X56T_Kbes4cbXEbUEW8QETF1n9wsBEvsCTHw8MaC5zWNeVNuJf_7HFLry0E5dWnlv7DbMOQ!!/dz/d5/L2dBISEvZ0FBIS9nQSEh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9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8.7109375" defaultRowHeight="15"/>
  <cols>
    <col width="6" customWidth="1" min="1" max="1"/>
    <col width="12.28515625" customWidth="1" min="2" max="2"/>
    <col width="98.140625" customWidth="1" min="3" max="3"/>
    <col width="20" customWidth="1" min="4" max="4"/>
    <col width="17.7109375" customWidth="1" min="5" max="5"/>
    <col width="20.140625" customWidth="1" style="1" min="6" max="6"/>
    <col width="21.28515625" customWidth="1" min="7" max="7"/>
    <col width="15.5703125" customWidth="1" min="8" max="8"/>
    <col width="36" bestFit="1" customWidth="1" style="2" min="9" max="9"/>
    <col width="17.42578125" customWidth="1" style="2" min="10" max="10"/>
    <col hidden="1" width="13" customWidth="1" min="11" max="13"/>
    <col hidden="1" width="13" customWidth="1" min="14" max="14"/>
  </cols>
  <sheetData>
    <row r="1" ht="18" customFormat="1" customHeight="1" s="4">
      <c r="A1" s="63" t="inlineStr">
        <is>
          <t>SEGUIMIENTO DE PROYECTOS CLUSTER DEFENSA v1.4</t>
        </is>
      </c>
      <c r="J1" s="69" t="inlineStr">
        <is>
          <t>Tras marcar un proyecto como Desestimado: Ctrl+Alt+L (Datos &gt; Volver a aplicar)</t>
        </is>
      </c>
    </row>
    <row r="2" ht="30.75" customFormat="1" customHeight="1" s="4">
      <c r="A2" s="5" t="inlineStr">
        <is>
          <t>Nº</t>
        </is>
      </c>
      <c r="B2" s="5" t="inlineStr">
        <is>
          <t>Tipo</t>
        </is>
      </c>
      <c r="C2" s="5" t="inlineStr">
        <is>
          <t>Proyecto</t>
        </is>
      </c>
      <c r="D2" s="5" t="inlineStr">
        <is>
          <t>Cliente</t>
        </is>
      </c>
      <c r="E2" s="5" t="inlineStr">
        <is>
          <t>Fecha Max.</t>
        </is>
      </c>
      <c r="F2" s="5" t="inlineStr">
        <is>
          <t>Importe máximo de licitación (€)</t>
        </is>
      </c>
      <c r="G2" s="5" t="inlineStr">
        <is>
          <t>Importe ofertado (€)</t>
        </is>
      </c>
      <c r="H2" s="5" t="inlineStr">
        <is>
          <t>Estado</t>
        </is>
      </c>
      <c r="I2" s="5" t="inlineStr">
        <is>
          <t>Info adicional</t>
        </is>
      </c>
      <c r="J2" s="6" t="inlineStr">
        <is>
          <t>SGCOL</t>
        </is>
      </c>
      <c r="K2" s="7" t="inlineStr">
        <is>
          <t>FechaDia</t>
        </is>
      </c>
      <c r="L2" s="7" t="inlineStr">
        <is>
          <t>Slot</t>
        </is>
      </c>
      <c r="M2" s="7" t="inlineStr">
        <is>
          <t>Clave</t>
        </is>
      </c>
      <c r="N2" s="7" t="inlineStr">
        <is>
          <t>DesestNº</t>
        </is>
      </c>
    </row>
    <row r="3">
      <c r="A3" s="8" t="n">
        <v>64</v>
      </c>
      <c r="B3" s="8" t="inlineStr">
        <is>
          <t>Abierto</t>
        </is>
      </c>
      <c r="C3" s="8" t="inlineStr">
        <is>
          <t>EXP  MNTB26-089 - Lote 2 “Monitores</t>
        </is>
      </c>
      <c r="D3" s="8" t="inlineStr">
        <is>
          <t>THYSSEN</t>
        </is>
      </c>
      <c r="E3" s="9" t="n">
        <v>46230.41666666666</v>
      </c>
      <c r="F3" s="10" t="n">
        <v>10000</v>
      </c>
      <c r="G3" s="11" t="n">
        <v>4350</v>
      </c>
      <c r="H3" s="8" t="inlineStr">
        <is>
          <t>Ganada</t>
        </is>
      </c>
      <c r="I3" s="12" t="inlineStr">
        <is>
          <t>URL Contratación</t>
        </is>
      </c>
      <c r="J3" s="13" t="n">
        <v>26002794</v>
      </c>
      <c r="K3">
        <f>IF($E3="","",INT($E3))</f>
        <v>46230.0</v>
      </c>
      <c r="L3">
        <f>IF($K3="","",COUNTIF($K$3:$K3,$K3))</f>
        <v>1.0</v>
      </c>
      <c r="M3">
        <f>IF($K3="","",$K3*100+$L3)</f>
        <v>4623001.0</v>
      </c>
      <c r="N3" t="str">
        <f>IF($H3="Desestimado",COUNTIF($H$3:$H3,"Desestimado"),"")</f>
        <v/>
      </c>
    </row>
    <row r="4">
      <c r="A4" s="19" t="n">
        <v>65</v>
      </c>
      <c r="B4" s="27" t="inlineStr">
        <is>
          <t>Menor</t>
        </is>
      </c>
      <c r="C4" s="19" t="inlineStr">
        <is>
          <t>EXP EXP 2026/00511 | TRIBUNAL CONSTITUCIONAL | COMUN INALAMBRICAS | 07/08/2026</t>
        </is>
      </c>
      <c r="D4" s="19" t="inlineStr">
        <is>
          <t>T. CONSTITUCIONAL</t>
        </is>
      </c>
      <c r="E4" s="20" t="n">
        <v>46241.99930555555</v>
      </c>
      <c r="F4" s="21" t="n">
        <v>13500</v>
      </c>
      <c r="G4" s="22" t="n">
        <v>9760</v>
      </c>
      <c r="H4" s="19" t="inlineStr">
        <is>
          <t>Perdida</t>
        </is>
      </c>
      <c r="I4" s="18" t="inlineStr">
        <is>
          <t>Perdido… por 127€ se lo lleva ACUNTIA</t>
        </is>
      </c>
      <c r="J4" s="18" t="n">
        <v>26003349</v>
      </c>
      <c r="K4">
        <f>IF($E4="","",INT($E4))</f>
        <v>46241.0</v>
      </c>
      <c r="L4">
        <f>IF($K4="","",COUNTIF($K$3:$K4,$K4))</f>
        <v>1.0</v>
      </c>
      <c r="M4">
        <f>IF($K4="","",$K4*100+$L4)</f>
        <v>4624101.0</v>
      </c>
      <c r="N4" t="str">
        <f>IF($H4="Desestimado",COUNTIF($H$3:$H4,"Desestimado"),"")</f>
        <v/>
      </c>
    </row>
    <row r="5" hidden="1">
      <c r="A5" s="14" t="n">
        <v>0</v>
      </c>
      <c r="B5" s="14" t="inlineStr">
        <is>
          <t>SDA24/22</t>
        </is>
      </c>
      <c r="C5" s="14" t="inlineStr">
        <is>
          <t>EXP 2026/ETSAE0904/00000537E | JCISAT | Adq equipos comunicaciones</t>
        </is>
      </c>
      <c r="D5" s="14" t="inlineStr">
        <is>
          <t>JCISAT</t>
        </is>
      </c>
      <c r="E5" s="15" t="n">
        <v>46269.52083333334</v>
      </c>
      <c r="F5" s="16" t="inlineStr">
        <is>
          <t>471.074,37 €</t>
        </is>
      </c>
      <c r="G5" s="17" t="n"/>
      <c r="H5" s="14" t="inlineStr">
        <is>
          <t>Desestimado</t>
        </is>
      </c>
      <c r="I5" s="18" t="n"/>
      <c r="J5" s="18" t="n"/>
      <c r="K5">
        <f>IF($E5="","",INT($E5))</f>
        <v>46269.0</v>
      </c>
      <c r="L5">
        <f>IF($K5="","",COUNTIF($K$3:$K5,$K5))</f>
        <v>1.0</v>
      </c>
      <c r="M5">
        <f>IF($K5="","",$K5*100+$L5)</f>
        <v>4626901.0</v>
      </c>
      <c r="N5">
        <f>IF($H5="Desestimado",COUNTIF($H$3:$H5,"Desestimado"),"")</f>
        <v>1.0</v>
      </c>
    </row>
    <row r="6">
      <c r="A6" s="8" t="n">
        <v>1</v>
      </c>
      <c r="B6" s="8" t="inlineStr">
        <is>
          <t>SDA25/22</t>
        </is>
      </c>
      <c r="C6" s="8" t="inlineStr">
        <is>
          <t xml:space="preserve">EXP 202600000163 | MINECO | Sum. Lic. Software | </t>
        </is>
      </c>
      <c r="D6" s="8" t="inlineStr">
        <is>
          <t>MINECO</t>
        </is>
      </c>
      <c r="E6" s="9" t="n">
        <v>46269.99930555555</v>
      </c>
      <c r="F6" s="10" t="n">
        <v>337724.05</v>
      </c>
      <c r="G6" s="11" t="n">
        <v>337343.45</v>
      </c>
      <c r="H6" s="8" t="inlineStr">
        <is>
          <t>Presentado</t>
        </is>
      </c>
      <c r="I6" s="18" t="n"/>
      <c r="J6" s="18" t="n">
        <v>26003814</v>
      </c>
      <c r="K6">
        <f>IF($E6="","",INT($E6))</f>
        <v>46269.0</v>
      </c>
      <c r="L6">
        <f>IF($K6="","",COUNTIF($K$3:$K6,$K6))</f>
        <v>2.0</v>
      </c>
      <c r="M6">
        <f>IF($K6="","",$K6*100+$L6)</f>
        <v>4626902.0</v>
      </c>
      <c r="N6" t="str">
        <f>IF($H6="Desestimado",COUNTIF($H$3:$H6,"Desestimado"),"")</f>
        <v/>
      </c>
    </row>
    <row r="7" hidden="1">
      <c r="A7" s="19" t="n">
        <v>2</v>
      </c>
      <c r="B7" s="19" t="inlineStr">
        <is>
          <t>SDA24/22</t>
        </is>
      </c>
      <c r="C7" s="19" t="inlineStr">
        <is>
          <t>EXP 2026/SP02002001/00001401E | MDE | Sum equip y licencias CIFAS</t>
        </is>
      </c>
      <c r="D7" s="19" t="inlineStr">
        <is>
          <t>CIFAS</t>
        </is>
      </c>
      <c r="E7" s="20" t="n">
        <v>46272.54166666666</v>
      </c>
      <c r="F7" s="21" t="n">
        <v>1190082.64</v>
      </c>
      <c r="G7" s="22" t="n"/>
      <c r="H7" s="19" t="inlineStr">
        <is>
          <t>Desestimado</t>
        </is>
      </c>
      <c r="I7" s="18" t="n"/>
      <c r="J7" s="18" t="n"/>
      <c r="K7">
        <f>IF($E7="","",INT($E7))</f>
        <v>46272.0</v>
      </c>
      <c r="L7">
        <f>IF($K7="","",COUNTIF($K$3:$K7,$K7))</f>
        <v>1.0</v>
      </c>
      <c r="M7">
        <f>IF($K7="","",$K7*100+$L7)</f>
        <v>4627201.0</v>
      </c>
      <c r="N7">
        <f>IF($H7="Desestimado",COUNTIF($H$3:$H7,"Desestimado"),"")</f>
        <v>2.0</v>
      </c>
    </row>
    <row r="8" hidden="1">
      <c r="A8" s="19" t="n">
        <v>3</v>
      </c>
      <c r="B8" s="19" t="inlineStr">
        <is>
          <t>SDA24/22</t>
        </is>
      </c>
      <c r="C8" s="19" t="inlineStr">
        <is>
          <t>EXP 2026/SP03032007/00000458E | SG TIC | Sum Disp Opticos y Prot de Tráfico</t>
        </is>
      </c>
      <c r="D8" s="19" t="inlineStr">
        <is>
          <t>CESTIC</t>
        </is>
      </c>
      <c r="E8" s="20" t="n">
        <v>46272.99930555555</v>
      </c>
      <c r="F8" s="21" t="n">
        <v>193642.62</v>
      </c>
      <c r="G8" s="22" t="n"/>
      <c r="H8" s="19" t="inlineStr">
        <is>
          <t>Desestimado</t>
        </is>
      </c>
      <c r="I8" s="18" t="n"/>
      <c r="J8" s="18" t="n"/>
      <c r="K8">
        <f>IF($E8="","",INT($E8))</f>
        <v>46272.0</v>
      </c>
      <c r="L8">
        <f>IF($K8="","",COUNTIF($K$3:$K8,$K8))</f>
        <v>2.0</v>
      </c>
      <c r="M8">
        <f>IF($K8="","",$K8*100+$L8)</f>
        <v>4627202.0</v>
      </c>
      <c r="N8">
        <f>IF($H8="Desestimado",COUNTIF($H$3:$H8,"Desestimado"),"")</f>
        <v>3.0</v>
      </c>
    </row>
    <row r="9" hidden="1">
      <c r="A9" s="19" t="n">
        <v>4</v>
      </c>
      <c r="B9" s="19" t="inlineStr">
        <is>
          <t>SDA24/22</t>
        </is>
      </c>
      <c r="C9" s="19" t="inlineStr">
        <is>
          <t>EXP 2026/SP03032007/00000460E | SG TIC | Renovación anillo fibra MDE</t>
        </is>
      </c>
      <c r="D9" s="19" t="inlineStr">
        <is>
          <t>CESTIC-DINFRATEL</t>
        </is>
      </c>
      <c r="E9" s="20" t="n">
        <v>46272.99930555555</v>
      </c>
      <c r="F9" s="21" t="inlineStr">
        <is>
          <t xml:space="preserve">76.046,10 € </t>
        </is>
      </c>
      <c r="G9" s="22" t="n"/>
      <c r="H9" s="19" t="inlineStr">
        <is>
          <t>Desestimado</t>
        </is>
      </c>
      <c r="I9" s="18" t="n"/>
      <c r="J9" s="18" t="n"/>
      <c r="K9">
        <f>IF($E9="","",INT($E9))</f>
        <v>46272.0</v>
      </c>
      <c r="L9">
        <f>IF($K9="","",COUNTIF($K$3:$K9,$K9))</f>
        <v>3.0</v>
      </c>
      <c r="M9">
        <f>IF($K9="","",$K9*100+$L9)</f>
        <v>4627203.0</v>
      </c>
      <c r="N9">
        <f>IF($H9="Desestimado",COUNTIF($H$3:$H9,"Desestimado"),"")</f>
        <v>4.0</v>
      </c>
    </row>
    <row r="10">
      <c r="A10" s="23" t="n">
        <v>5</v>
      </c>
      <c r="B10" s="8" t="inlineStr">
        <is>
          <t>SDA25/22</t>
        </is>
      </c>
      <c r="C10" s="8" t="inlineStr">
        <is>
          <t>EXP 2026/SP03032007/00000483E | SDGCONTIC - MINDEF | SW Sist. Videoconferencia</t>
        </is>
      </c>
      <c r="D10" s="8" t="inlineStr">
        <is>
          <t>CESTIC-SDGCONTIC</t>
        </is>
      </c>
      <c r="E10" s="9" t="n">
        <v>46272.99930555555</v>
      </c>
      <c r="F10" s="10" t="n">
        <v>93211</v>
      </c>
      <c r="G10" s="11" t="n">
        <v>93000</v>
      </c>
      <c r="H10" s="8" t="inlineStr">
        <is>
          <t>Presentado</t>
        </is>
      </c>
      <c r="I10" s="18" t="n"/>
      <c r="J10" s="18" t="n">
        <v>26003749</v>
      </c>
      <c r="K10">
        <f>IF($E10="","",INT($E10))</f>
        <v>46272.0</v>
      </c>
      <c r="L10">
        <f>IF($K10="","",COUNTIF($K$3:$K10,$K10))</f>
        <v>4.0</v>
      </c>
      <c r="M10">
        <f>IF($K10="","",$K10*100+$L10)</f>
        <v>4627204.0</v>
      </c>
      <c r="N10" t="str">
        <f>IF($H10="Desestimado",COUNTIF($H$3:$H10,"Desestimado"),"")</f>
        <v/>
      </c>
    </row>
    <row r="11" hidden="1">
      <c r="A11" s="19" t="n">
        <v>6</v>
      </c>
      <c r="B11" s="19" t="inlineStr">
        <is>
          <t>SDA24/22</t>
        </is>
      </c>
      <c r="C11" s="19" t="inlineStr">
        <is>
          <t>EXP 2026/SP03032007/00000451E | MDE | Ampliación cabina almacenamiento</t>
        </is>
      </c>
      <c r="D11" s="19" t="inlineStr">
        <is>
          <t>CESTIC</t>
        </is>
      </c>
      <c r="E11" s="20" t="n">
        <v>46272.99930555555</v>
      </c>
      <c r="F11" s="21" t="n">
        <v>360000</v>
      </c>
      <c r="G11" s="22" t="n"/>
      <c r="H11" s="19" t="inlineStr">
        <is>
          <t>Desestimado</t>
        </is>
      </c>
      <c r="I11" s="18" t="n"/>
      <c r="J11" s="18" t="n"/>
      <c r="K11">
        <f>IF($E11="","",INT($E11))</f>
        <v>46272.0</v>
      </c>
      <c r="L11">
        <f>IF($K11="","",COUNTIF($K$3:$K11,$K11))</f>
        <v>5.0</v>
      </c>
      <c r="M11">
        <f>IF($K11="","",$K11*100+$L11)</f>
        <v>4627205.0</v>
      </c>
      <c r="N11">
        <f>IF($H11="Desestimado",COUNTIF($H$3:$H11,"Desestimado"),"")</f>
        <v>5.0</v>
      </c>
    </row>
    <row r="12" hidden="1">
      <c r="A12" s="19" t="n">
        <v>7</v>
      </c>
      <c r="B12" s="19" t="inlineStr">
        <is>
          <t>SDA24/22</t>
        </is>
      </c>
      <c r="C12" s="19" t="inlineStr">
        <is>
          <t>EXP 2026/SP02002001/00001395E | MDE | Sum equip almacenamiento y transmisión video</t>
        </is>
      </c>
      <c r="D12" s="19" t="inlineStr">
        <is>
          <t>CIFAS</t>
        </is>
      </c>
      <c r="E12" s="20" t="n">
        <v>46274.54166666666</v>
      </c>
      <c r="F12" s="21" t="n">
        <v>5286313.23</v>
      </c>
      <c r="G12" s="22" t="n"/>
      <c r="H12" s="19" t="inlineStr">
        <is>
          <t>Desestimado</t>
        </is>
      </c>
      <c r="I12" s="18" t="n"/>
      <c r="J12" s="18" t="n"/>
      <c r="K12">
        <f>IF($E12="","",INT($E12))</f>
        <v>46274.0</v>
      </c>
      <c r="L12">
        <f>IF($K12="","",COUNTIF($K$3:$K12,$K12))</f>
        <v>1.0</v>
      </c>
      <c r="M12">
        <f>IF($K12="","",$K12*100+$L12)</f>
        <v>4627401.0</v>
      </c>
      <c r="N12">
        <f>IF($H12="Desestimado",COUNTIF($H$3:$H12,"Desestimado"),"")</f>
        <v>6.0</v>
      </c>
    </row>
    <row r="13" hidden="1">
      <c r="A13" s="19" t="n">
        <v>8</v>
      </c>
      <c r="B13" s="19" t="inlineStr">
        <is>
          <t>SDA24/22</t>
        </is>
      </c>
      <c r="C13" s="19" t="inlineStr">
        <is>
          <t>EXP 2026/SP02002001/00001477E | EMAD | Electrónica de Red</t>
        </is>
      </c>
      <c r="D13" s="19" t="inlineStr">
        <is>
          <t>EMAD - MCCE</t>
        </is>
      </c>
      <c r="E13" s="20" t="n">
        <v>46275.54166666666</v>
      </c>
      <c r="F13" s="21" t="n">
        <v>1735319.15</v>
      </c>
      <c r="G13" s="22" t="n"/>
      <c r="H13" s="19" t="inlineStr">
        <is>
          <t>Desestimado</t>
        </is>
      </c>
      <c r="I13" s="18" t="n"/>
      <c r="J13" s="18" t="n"/>
      <c r="K13">
        <f>IF($E13="","",INT($E13))</f>
        <v>46275.0</v>
      </c>
      <c r="L13">
        <f>IF($K13="","",COUNTIF($K$3:$K13,$K13))</f>
        <v>1.0</v>
      </c>
      <c r="M13">
        <f>IF($K13="","",$K13*100+$L13)</f>
        <v>4627501.0</v>
      </c>
      <c r="N13">
        <f>IF($H13="Desestimado",COUNTIF($H$3:$H13,"Desestimado"),"")</f>
        <v>7.0</v>
      </c>
    </row>
    <row r="14" hidden="1">
      <c r="A14" s="19" t="n">
        <v>9</v>
      </c>
      <c r="B14" s="19" t="inlineStr">
        <is>
          <t>SDA24/22</t>
        </is>
      </c>
      <c r="C14" s="19" t="inlineStr">
        <is>
          <t>EXP 2026/SP02002001/00001518E | EMAD | Electrónica de Red</t>
        </is>
      </c>
      <c r="D14" s="19" t="inlineStr">
        <is>
          <t>EMAD - MCCE</t>
        </is>
      </c>
      <c r="E14" s="20" t="n">
        <v>46275.54166666666</v>
      </c>
      <c r="F14" s="21" t="n">
        <v>1237823.15</v>
      </c>
      <c r="G14" s="22" t="n"/>
      <c r="H14" s="19" t="inlineStr">
        <is>
          <t>Desestimado</t>
        </is>
      </c>
      <c r="I14" s="18" t="n"/>
      <c r="J14" s="18" t="n"/>
      <c r="K14">
        <f>IF($E14="","",INT($E14))</f>
        <v>46275.0</v>
      </c>
      <c r="L14">
        <f>IF($K14="","",COUNTIF($K$3:$K14,$K14))</f>
        <v>2.0</v>
      </c>
      <c r="M14">
        <f>IF($K14="","",$K14*100+$L14)</f>
        <v>4627502.0</v>
      </c>
      <c r="N14">
        <f>IF($H14="Desestimado",COUNTIF($H$3:$H14,"Desestimado"),"")</f>
        <v>8.0</v>
      </c>
    </row>
    <row r="15" hidden="1">
      <c r="A15" s="57" t="n">
        <v>10</v>
      </c>
      <c r="B15" s="19" t="inlineStr">
        <is>
          <t>SDA25/22</t>
        </is>
      </c>
      <c r="C15" s="19" t="inlineStr">
        <is>
          <t>EXP 2026/SP02002001/00001530E | EMAD - MINDEF | SW Productividad y colaboración</t>
        </is>
      </c>
      <c r="D15" s="19" t="inlineStr">
        <is>
          <t>EMAD</t>
        </is>
      </c>
      <c r="E15" s="20" t="n">
        <v>46275.54166666666</v>
      </c>
      <c r="F15" s="21" t="n">
        <v>164565.79</v>
      </c>
      <c r="G15" s="22" t="n"/>
      <c r="H15" s="19" t="inlineStr">
        <is>
          <t>Desestimado</t>
        </is>
      </c>
      <c r="I15" s="18" t="n"/>
      <c r="J15" s="18" t="n"/>
      <c r="K15">
        <f>IF($E15="","",INT($E15))</f>
        <v>46275.0</v>
      </c>
      <c r="L15">
        <f>IF($K15="","",COUNTIF($K$3:$K15,$K15))</f>
        <v>3.0</v>
      </c>
      <c r="M15">
        <f>IF($K15="","",$K15*100+$L15)</f>
        <v>4627503.0</v>
      </c>
      <c r="N15">
        <f>IF($H15="Desestimado",COUNTIF($H$3:$H15,"Desestimado"),"")</f>
        <v>9.0</v>
      </c>
    </row>
    <row r="16" hidden="1">
      <c r="A16" s="19" t="n">
        <v>11</v>
      </c>
      <c r="B16" s="19" t="inlineStr">
        <is>
          <t>SDA24/22</t>
        </is>
      </c>
      <c r="C16" s="19" t="inlineStr">
        <is>
          <t>EXP 2607926F | DGTDAJ | Equipamiento Videoconferencia</t>
        </is>
      </c>
      <c r="D16" s="19" t="inlineStr">
        <is>
          <t>JUSTICIA</t>
        </is>
      </c>
      <c r="E16" s="20" t="n">
        <v>46275.99930555555</v>
      </c>
      <c r="F16" s="21" t="n">
        <v>294637.5</v>
      </c>
      <c r="G16" s="22" t="n"/>
      <c r="H16" s="19" t="inlineStr">
        <is>
          <t>Desestimado</t>
        </is>
      </c>
      <c r="I16" s="18" t="n"/>
      <c r="J16" s="18" t="n"/>
      <c r="K16">
        <f>IF($E16="","",INT($E16))</f>
        <v>46275.0</v>
      </c>
      <c r="L16">
        <f>IF($K16="","",COUNTIF($K$3:$K16,$K16))</f>
        <v>4.0</v>
      </c>
      <c r="M16">
        <f>IF($K16="","",$K16*100+$L16)</f>
        <v>4627504.0</v>
      </c>
      <c r="N16">
        <f>IF($H16="Desestimado",COUNTIF($H$3:$H16,"Desestimado"),"")</f>
        <v>10.0</v>
      </c>
    </row>
    <row r="17" hidden="1">
      <c r="A17" s="19" t="n">
        <v>12</v>
      </c>
      <c r="B17" s="19" t="inlineStr">
        <is>
          <t>SDA25/22</t>
        </is>
      </c>
      <c r="C17" s="19" t="inlineStr">
        <is>
          <t>EXP 2607728B, 2607728G | DGTDAJ | Solución Videoconferencia</t>
        </is>
      </c>
      <c r="D17" s="19" t="inlineStr">
        <is>
          <t>JUSTICIA</t>
        </is>
      </c>
      <c r="E17" s="20" t="n">
        <v>46275.99930555555</v>
      </c>
      <c r="F17" s="21" t="n">
        <v>2005603.93</v>
      </c>
      <c r="G17" s="22" t="n"/>
      <c r="H17" s="19" t="inlineStr">
        <is>
          <t>Desestimado</t>
        </is>
      </c>
      <c r="I17" s="18" t="n"/>
      <c r="J17" s="18" t="n"/>
      <c r="K17">
        <f>IF($E17="","",INT($E17))</f>
        <v>46275.0</v>
      </c>
      <c r="L17">
        <f>IF($K17="","",COUNTIF($K$3:$K17,$K17))</f>
        <v>5.0</v>
      </c>
      <c r="M17">
        <f>IF($K17="","",$K17*100+$L17)</f>
        <v>4627505.0</v>
      </c>
      <c r="N17">
        <f>IF($H17="Desestimado",COUNTIF($H$3:$H17,"Desestimado"),"")</f>
        <v>11.0</v>
      </c>
    </row>
    <row r="18" hidden="1">
      <c r="A18" s="19" t="n">
        <v>13</v>
      </c>
      <c r="B18" s="19" t="inlineStr">
        <is>
          <t>SDA24/22</t>
        </is>
      </c>
      <c r="C18" s="19" t="inlineStr">
        <is>
          <t xml:space="preserve">EXP 2608456H | DGTDAJ | Ampliación discos almacenamiento </t>
        </is>
      </c>
      <c r="D18" s="19" t="inlineStr">
        <is>
          <t>JUSTICIA</t>
        </is>
      </c>
      <c r="E18" s="20" t="n">
        <v>46275.99930555555</v>
      </c>
      <c r="F18" s="21" t="n">
        <v>586776.86</v>
      </c>
      <c r="G18" s="22" t="n"/>
      <c r="H18" s="19" t="inlineStr">
        <is>
          <t>Desestimado</t>
        </is>
      </c>
      <c r="I18" s="18" t="n"/>
      <c r="J18" s="18" t="n"/>
      <c r="K18">
        <f>IF($E18="","",INT($E18))</f>
        <v>46275.0</v>
      </c>
      <c r="L18">
        <f>IF($K18="","",COUNTIF($K$3:$K18,$K18))</f>
        <v>6.0</v>
      </c>
      <c r="M18">
        <f>IF($K18="","",$K18*100+$L18)</f>
        <v>4627506.0</v>
      </c>
      <c r="N18">
        <f>IF($H18="Desestimado",COUNTIF($H$3:$H18,"Desestimado"),"")</f>
        <v>12.0</v>
      </c>
    </row>
    <row r="19" hidden="1">
      <c r="A19" s="19" t="n">
        <v>14</v>
      </c>
      <c r="B19" s="19" t="inlineStr">
        <is>
          <t>SDA25/22</t>
        </is>
      </c>
      <c r="C19" s="19" t="inlineStr">
        <is>
          <t>EXP 2026/SP03032007/00000399E | SDGCONTIC | Lic. TITUS</t>
        </is>
      </c>
      <c r="D19" s="19" t="inlineStr">
        <is>
          <t>SDGCONTIC</t>
        </is>
      </c>
      <c r="E19" s="20" t="n">
        <v>46275.99930555555</v>
      </c>
      <c r="F19" s="21" t="n">
        <v>240000</v>
      </c>
      <c r="G19" s="22" t="n"/>
      <c r="H19" s="19" t="inlineStr">
        <is>
          <t>Desestimado</t>
        </is>
      </c>
      <c r="I19" s="18" t="n"/>
      <c r="J19" s="18" t="n"/>
      <c r="K19">
        <f>IF($E19="","",INT($E19))</f>
        <v>46275.0</v>
      </c>
      <c r="L19">
        <f>IF($K19="","",COUNTIF($K$3:$K19,$K19))</f>
        <v>7.0</v>
      </c>
      <c r="M19">
        <f>IF($K19="","",$K19*100+$L19)</f>
        <v>4627507.0</v>
      </c>
      <c r="N19">
        <f>IF($H19="Desestimado",COUNTIF($H$3:$H19,"Desestimado"),"")</f>
        <v>13.0</v>
      </c>
    </row>
    <row r="20" hidden="1">
      <c r="A20" s="24" t="n">
        <v>15</v>
      </c>
      <c r="B20" s="19" t="inlineStr">
        <is>
          <t>SDA24/22</t>
        </is>
      </c>
      <c r="C20" s="19" t="inlineStr">
        <is>
          <t>EXP 2603736C | DGTDAJ | Renovacion Exadata</t>
        </is>
      </c>
      <c r="D20" s="19" t="inlineStr">
        <is>
          <t>JUSTICIA</t>
        </is>
      </c>
      <c r="E20" s="20" t="n">
        <v>46275.99930555555</v>
      </c>
      <c r="F20" s="21" t="n">
        <v>8103777.36</v>
      </c>
      <c r="G20" s="22" t="n"/>
      <c r="H20" s="19" t="inlineStr">
        <is>
          <t>Desestimado</t>
        </is>
      </c>
      <c r="I20" s="18" t="n"/>
      <c r="J20" s="18" t="n"/>
      <c r="K20">
        <f>IF($E20="","",INT($E20))</f>
        <v>46275.0</v>
      </c>
      <c r="L20">
        <f>IF($K20="","",COUNTIF($K$3:$K20,$K20))</f>
        <v>8.0</v>
      </c>
      <c r="M20">
        <f>IF($K20="","",$K20*100+$L20)</f>
        <v>4627508.0</v>
      </c>
      <c r="N20">
        <f>IF($H20="Desestimado",COUNTIF($H$3:$H20,"Desestimado"),"")</f>
        <v>14.0</v>
      </c>
    </row>
    <row r="21" hidden="1">
      <c r="A21" s="19" t="n">
        <v>16</v>
      </c>
      <c r="B21" s="19" t="inlineStr">
        <is>
          <t>SDA24/22</t>
        </is>
      </c>
      <c r="C21" s="19" t="inlineStr">
        <is>
          <t>2026/AR40U/00002787 M14078 | MDE | Renov. Electrónica de Red | 13/09/2026</t>
        </is>
      </c>
      <c r="D21" s="19" t="inlineStr">
        <is>
          <t>ARMADA</t>
        </is>
      </c>
      <c r="E21" s="20" t="n">
        <v>46278.99930555555</v>
      </c>
      <c r="F21" s="21" t="n">
        <v>276217.4</v>
      </c>
      <c r="G21" s="22" t="n"/>
      <c r="H21" s="19" t="inlineStr">
        <is>
          <t>Desestimado</t>
        </is>
      </c>
      <c r="I21" s="18" t="n"/>
      <c r="J21" s="18" t="n"/>
      <c r="K21">
        <f>IF($E21="","",INT($E21))</f>
        <v>46278.0</v>
      </c>
      <c r="L21">
        <f>IF($K21="","",COUNTIF($K$3:$K21,$K21))</f>
        <v>1.0</v>
      </c>
      <c r="M21">
        <f>IF($K21="","",$K21*100+$L21)</f>
        <v>4627801.0</v>
      </c>
      <c r="N21">
        <f>IF($H21="Desestimado",COUNTIF($H$3:$H21,"Desestimado"),"")</f>
        <v>15.0</v>
      </c>
    </row>
    <row r="22" hidden="1">
      <c r="A22" s="19" t="n">
        <v>17</v>
      </c>
      <c r="B22" s="19" t="inlineStr">
        <is>
          <t>SDA24/22</t>
        </is>
      </c>
      <c r="C22" s="19" t="inlineStr">
        <is>
          <t>2026/AR40U/00002787 M14078 | MDE | Renov. Electrónica de Red</t>
        </is>
      </c>
      <c r="D22" s="19" t="inlineStr">
        <is>
          <t>JAL ARMADA</t>
        </is>
      </c>
      <c r="E22" s="20" t="n">
        <v>46278.99930555555</v>
      </c>
      <c r="F22" s="21" t="n">
        <v>276217.4</v>
      </c>
      <c r="G22" s="22" t="n"/>
      <c r="H22" s="19" t="inlineStr">
        <is>
          <t>Desestimado</t>
        </is>
      </c>
      <c r="I22" s="18" t="n"/>
      <c r="J22" s="18" t="n"/>
      <c r="K22">
        <f>IF($E22="","",INT($E22))</f>
        <v>46278.0</v>
      </c>
      <c r="L22">
        <f>IF($K22="","",COUNTIF($K$3:$K22,$K22))</f>
        <v>2.0</v>
      </c>
      <c r="M22">
        <f>IF($K22="","",$K22*100+$L22)</f>
        <v>4627802.0</v>
      </c>
      <c r="N22">
        <f>IF($H22="Desestimado",COUNTIF($H$3:$H22,"Desestimado"),"")</f>
        <v>16.0</v>
      </c>
    </row>
    <row r="23" hidden="1">
      <c r="A23" s="19" t="n">
        <v>18</v>
      </c>
      <c r="B23" s="19" t="inlineStr">
        <is>
          <t>SDA24/22</t>
        </is>
      </c>
      <c r="C23" s="19" t="inlineStr">
        <is>
          <t>EXP 2026/SP02002001/00001520E | EMAD | Equipos Infraestr. y Almac.</t>
        </is>
      </c>
      <c r="D23" s="19" t="inlineStr">
        <is>
          <t>EMAD - MCCE</t>
        </is>
      </c>
      <c r="E23" s="20" t="n">
        <v>46279.99930555555</v>
      </c>
      <c r="F23" s="21" t="n">
        <v>1868188.32</v>
      </c>
      <c r="G23" s="22" t="n"/>
      <c r="H23" s="19" t="inlineStr">
        <is>
          <t>Desestimado</t>
        </is>
      </c>
      <c r="I23" s="18" t="n"/>
      <c r="J23" s="18" t="n"/>
      <c r="K23">
        <f>IF($E23="","",INT($E23))</f>
        <v>46279.0</v>
      </c>
      <c r="L23">
        <f>IF($K23="","",COUNTIF($K$3:$K23,$K23))</f>
        <v>1.0</v>
      </c>
      <c r="M23">
        <f>IF($K23="","",$K23*100+$L23)</f>
        <v>4627901.0</v>
      </c>
      <c r="N23">
        <f>IF($H23="Desestimado",COUNTIF($H$3:$H23,"Desestimado"),"")</f>
        <v>17.0</v>
      </c>
    </row>
    <row r="24" hidden="1">
      <c r="A24" s="19" t="n">
        <v>19</v>
      </c>
      <c r="B24" s="19" t="inlineStr">
        <is>
          <t>SDA24/22</t>
        </is>
      </c>
      <c r="C24" s="19" t="inlineStr">
        <is>
          <t>EXP 2608226C, 2608226F, 2608236C, 2608256H | DG Transformación Digital Justicia | Solucion entrega aplicaciones</t>
        </is>
      </c>
      <c r="D24" s="19" t="inlineStr">
        <is>
          <t>JUSTICIA</t>
        </is>
      </c>
      <c r="E24" s="20" t="n">
        <v>46279.99930555555</v>
      </c>
      <c r="F24" s="21" t="n">
        <v>2847220.17</v>
      </c>
      <c r="G24" s="22" t="n"/>
      <c r="H24" s="19" t="inlineStr">
        <is>
          <t>Desestimado</t>
        </is>
      </c>
      <c r="I24" s="18" t="n"/>
      <c r="J24" s="18" t="n"/>
      <c r="K24">
        <f>IF($E24="","",INT($E24))</f>
        <v>46279.0</v>
      </c>
      <c r="L24">
        <f>IF($K24="","",COUNTIF($K$3:$K24,$K24))</f>
        <v>2.0</v>
      </c>
      <c r="M24">
        <f>IF($K24="","",$K24*100+$L24)</f>
        <v>4627902.0</v>
      </c>
      <c r="N24">
        <f>IF($H24="Desestimado",COUNTIF($H$3:$H24,"Desestimado"),"")</f>
        <v>18.0</v>
      </c>
    </row>
    <row r="25" hidden="1">
      <c r="A25" s="57" t="n">
        <v>20</v>
      </c>
      <c r="B25" s="19" t="inlineStr">
        <is>
          <t>SDA25/22</t>
        </is>
      </c>
      <c r="C25" s="19" t="inlineStr">
        <is>
          <t>EXP 2604918B | DGTDAJ |  Renv. Lic. AbsysNET</t>
        </is>
      </c>
      <c r="D25" s="19" t="inlineStr">
        <is>
          <t>JUSTICIA</t>
        </is>
      </c>
      <c r="E25" s="20" t="n">
        <v>46279.99930555555</v>
      </c>
      <c r="F25" s="21" t="n">
        <v>34400</v>
      </c>
      <c r="G25" s="22" t="n"/>
      <c r="H25" s="19" t="inlineStr">
        <is>
          <t>Desestimado</t>
        </is>
      </c>
      <c r="I25" s="18" t="n"/>
      <c r="J25" s="18" t="n"/>
      <c r="K25">
        <f>IF($E25="","",INT($E25))</f>
        <v>46279.0</v>
      </c>
      <c r="L25">
        <f>IF($K25="","",COUNTIF($K$3:$K25,$K25))</f>
        <v>3.0</v>
      </c>
      <c r="M25">
        <f>IF($K25="","",$K25*100+$L25)</f>
        <v>4627903.0</v>
      </c>
      <c r="N25">
        <f>IF($H25="Desestimado",COUNTIF($H$3:$H25,"Desestimado"),"")</f>
        <v>19.0</v>
      </c>
    </row>
    <row r="26" hidden="1">
      <c r="A26" s="19" t="n">
        <v>21</v>
      </c>
      <c r="B26" s="19" t="inlineStr">
        <is>
          <t>SDA24/22</t>
        </is>
      </c>
      <c r="C26" s="19" t="inlineStr">
        <is>
          <t>EXP 2608526C, 2608526F, 26085221 | MJU | Renov. Lic. Software Embarcado</t>
        </is>
      </c>
      <c r="D26" s="19" t="inlineStr">
        <is>
          <t>JUSTICIA</t>
        </is>
      </c>
      <c r="E26" s="20" t="n">
        <v>46279.99930555555</v>
      </c>
      <c r="F26" s="21" t="n">
        <v>892326.14</v>
      </c>
      <c r="G26" s="22" t="n"/>
      <c r="H26" s="19" t="inlineStr">
        <is>
          <t>Desestimado</t>
        </is>
      </c>
      <c r="I26" s="18" t="n"/>
      <c r="J26" s="18" t="n"/>
      <c r="K26">
        <f>IF($E26="","",INT($E26))</f>
        <v>46279.0</v>
      </c>
      <c r="L26">
        <f>IF($K26="","",COUNTIF($K$3:$K26,$K26))</f>
        <v>4.0</v>
      </c>
      <c r="M26">
        <f>IF($K26="","",$K26*100+$L26)</f>
        <v>4627904.0</v>
      </c>
      <c r="N26">
        <f>IF($H26="Desestimado",COUNTIF($H$3:$H26,"Desestimado"),"")</f>
        <v>20.0</v>
      </c>
    </row>
    <row r="27" hidden="1" ht="15.75" customHeight="1">
      <c r="A27" s="19" t="n">
        <v>22</v>
      </c>
      <c r="B27" s="19" t="inlineStr">
        <is>
          <t>SDA25/22</t>
        </is>
      </c>
      <c r="C27" s="19" t="inlineStr">
        <is>
          <t xml:space="preserve">EXP MPR20260170 | MPR | Lic. Autodesk </t>
        </is>
      </c>
      <c r="D27" s="19" t="inlineStr">
        <is>
          <t>M. PRESIDENCIA</t>
        </is>
      </c>
      <c r="E27" s="20" t="n">
        <v>46279.99930555555</v>
      </c>
      <c r="F27" s="21" t="n">
        <v>61183.85</v>
      </c>
      <c r="G27" s="22" t="n"/>
      <c r="H27" s="19" t="inlineStr">
        <is>
          <t>Desestimado</t>
        </is>
      </c>
      <c r="I27" s="18" t="n"/>
      <c r="J27" s="18" t="n"/>
      <c r="K27">
        <f>IF($E27="","",INT($E27))</f>
        <v>46279.0</v>
      </c>
      <c r="L27">
        <f>IF($K27="","",COUNTIF($K$3:$K27,$K27))</f>
        <v>5.0</v>
      </c>
      <c r="M27">
        <f>IF($K27="","",$K27*100+$L27)</f>
        <v>4627905.0</v>
      </c>
      <c r="N27">
        <f>IF($H27="Desestimado",COUNTIF($H$3:$H27,"Desestimado"),"")</f>
        <v>21.0</v>
      </c>
    </row>
    <row r="28" ht="15.75" customHeight="1">
      <c r="A28" s="8" t="n">
        <v>23</v>
      </c>
      <c r="B28" s="8" t="inlineStr">
        <is>
          <t>Abierto</t>
        </is>
      </c>
      <c r="C28" s="8" t="inlineStr">
        <is>
          <t>Exp. 20260000175I - MITECO - 14-sep-2026</t>
        </is>
      </c>
      <c r="D28" s="8" t="inlineStr">
        <is>
          <t>MITECO</t>
        </is>
      </c>
      <c r="E28" s="9" t="n">
        <v>46279.99930555555</v>
      </c>
      <c r="F28" s="10" t="n">
        <v>40663.99</v>
      </c>
      <c r="G28" s="11" t="n">
        <v>20260.22</v>
      </c>
      <c r="H28" s="8" t="inlineStr">
        <is>
          <t>Presentado</t>
        </is>
      </c>
      <c r="I28" s="25" t="inlineStr">
        <is>
          <t>URL Contratacion</t>
        </is>
      </c>
      <c r="J28" s="18" t="n">
        <v>26003796</v>
      </c>
      <c r="K28">
        <f>IF($E28="","",INT($E28))</f>
        <v>46279.0</v>
      </c>
      <c r="L28">
        <f>IF($K28="","",COUNTIF($K$3:$K28,$K28))</f>
        <v>6.0</v>
      </c>
      <c r="M28">
        <f>IF($K28="","",$K28*100+$L28)</f>
        <v>4627906.0</v>
      </c>
      <c r="N28" t="str">
        <f>IF($H28="Desestimado",COUNTIF($H$3:$H28,"Desestimado"),"")</f>
        <v/>
      </c>
    </row>
    <row r="29" hidden="1" ht="15.75" customHeight="1">
      <c r="A29" s="19" t="n">
        <v>24</v>
      </c>
      <c r="B29" s="19" t="inlineStr">
        <is>
          <t>SDA24/22</t>
        </is>
      </c>
      <c r="C29" s="19" t="inlineStr">
        <is>
          <t xml:space="preserve">EXP 582026014191 | INTA | Cableado y Sist. Red </t>
        </is>
      </c>
      <c r="D29" s="19" t="inlineStr">
        <is>
          <t>INTA</t>
        </is>
      </c>
      <c r="E29" s="20" t="n">
        <v>46280.45833333334</v>
      </c>
      <c r="F29" s="21" t="n">
        <v>453800</v>
      </c>
      <c r="G29" s="22" t="n"/>
      <c r="H29" s="19" t="inlineStr">
        <is>
          <t>Desestimado</t>
        </is>
      </c>
      <c r="I29" s="26" t="n"/>
      <c r="J29" s="26" t="n"/>
      <c r="K29">
        <f>IF($E29="","",INT($E29))</f>
        <v>46280.0</v>
      </c>
      <c r="L29">
        <f>IF($K29="","",COUNTIF($K$3:$K29,$K29))</f>
        <v>1.0</v>
      </c>
      <c r="M29">
        <f>IF($K29="","",$K29*100+$L29)</f>
        <v>4628001.0</v>
      </c>
      <c r="N29">
        <f>IF($H29="Desestimado",COUNTIF($H$3:$H29,"Desestimado"),"")</f>
        <v>22.0</v>
      </c>
    </row>
    <row r="30" hidden="1">
      <c r="A30" s="24" t="n">
        <v>25</v>
      </c>
      <c r="B30" s="19" t="inlineStr">
        <is>
          <t>SDA25/22</t>
        </is>
      </c>
      <c r="C30" s="19" t="inlineStr">
        <is>
          <t>EXP 2026/SP02002001/00001580E  Adquisicion de licencias software de ciberseguridad</t>
        </is>
      </c>
      <c r="D30" s="19" t="inlineStr">
        <is>
          <t>EMAD - MCCE</t>
        </is>
      </c>
      <c r="E30" s="20" t="n">
        <v>46280.54166666666</v>
      </c>
      <c r="F30" s="21" t="n">
        <v>21188.9</v>
      </c>
      <c r="G30" s="22" t="n"/>
      <c r="H30" s="19" t="inlineStr">
        <is>
          <t>Desestimado</t>
        </is>
      </c>
      <c r="I30" s="18" t="n"/>
      <c r="J30" s="18" t="n"/>
      <c r="K30">
        <f>IF($E30="","",INT($E30))</f>
        <v>46280.0</v>
      </c>
      <c r="L30">
        <f>IF($K30="","",COUNTIF($K$3:$K30,$K30))</f>
        <v>2.0</v>
      </c>
      <c r="M30">
        <f>IF($K30="","",$K30*100+$L30)</f>
        <v>4628002.0</v>
      </c>
      <c r="N30">
        <f>IF($H30="Desestimado",COUNTIF($H$3:$H30,"Desestimado"),"")</f>
        <v>23.0</v>
      </c>
    </row>
    <row r="31" hidden="1">
      <c r="A31" s="19" t="n">
        <v>26</v>
      </c>
      <c r="B31" s="19" t="inlineStr">
        <is>
          <t>SDA24/22</t>
        </is>
      </c>
      <c r="C31" s="19" t="inlineStr">
        <is>
          <t>EXP 582026063991 | INTA | Servidores Ampl. Almacenamiento</t>
        </is>
      </c>
      <c r="D31" s="19" t="inlineStr">
        <is>
          <t>INTA</t>
        </is>
      </c>
      <c r="E31" s="20" t="n">
        <v>46281.45833333334</v>
      </c>
      <c r="F31" s="21" t="n">
        <v>6379637.75</v>
      </c>
      <c r="G31" s="22" t="n"/>
      <c r="H31" s="19" t="inlineStr">
        <is>
          <t>Desestimado</t>
        </is>
      </c>
      <c r="I31" s="18" t="n"/>
      <c r="J31" s="18" t="n"/>
      <c r="K31">
        <f>IF($E31="","",INT($E31))</f>
        <v>46281.0</v>
      </c>
      <c r="L31">
        <f>IF($K31="","",COUNTIF($K$3:$K31,$K31))</f>
        <v>1.0</v>
      </c>
      <c r="M31">
        <f>IF($K31="","",$K31*100+$L31)</f>
        <v>4628101.0</v>
      </c>
      <c r="N31">
        <f>IF($H31="Desestimado",COUNTIF($H$3:$H31,"Desestimado"),"")</f>
        <v>24.0</v>
      </c>
    </row>
    <row r="32" hidden="1">
      <c r="A32" s="19" t="n">
        <v>27</v>
      </c>
      <c r="B32" s="19" t="inlineStr">
        <is>
          <t>SDA24/22</t>
        </is>
      </c>
      <c r="C32" s="19" t="inlineStr">
        <is>
          <t>EXP 00PG20260113 | MPR | Renov. Plataforma Backup</t>
        </is>
      </c>
      <c r="D32" s="19" t="inlineStr">
        <is>
          <t>PRESIDENCIA</t>
        </is>
      </c>
      <c r="E32" s="20" t="n">
        <v>46282.99930555555</v>
      </c>
      <c r="F32" s="21" t="n">
        <v>358729.61</v>
      </c>
      <c r="G32" s="22" t="n"/>
      <c r="H32" s="19" t="inlineStr">
        <is>
          <t>Desestimado</t>
        </is>
      </c>
      <c r="I32" s="18" t="n"/>
      <c r="J32" s="18" t="n"/>
      <c r="K32">
        <f>IF($E32="","",INT($E32))</f>
        <v>46282.0</v>
      </c>
      <c r="L32">
        <f>IF($K32="","",COUNTIF($K$3:$K32,$K32))</f>
        <v>1.0</v>
      </c>
      <c r="M32">
        <f>IF($K32="","",$K32*100+$L32)</f>
        <v>4628201.0</v>
      </c>
      <c r="N32">
        <f>IF($H32="Desestimado",COUNTIF($H$3:$H32,"Desestimado"),"")</f>
        <v>25.0</v>
      </c>
    </row>
    <row r="33" hidden="1">
      <c r="A33" s="19" t="n">
        <v>28</v>
      </c>
      <c r="B33" s="19" t="inlineStr">
        <is>
          <t>SDA25/22</t>
        </is>
      </c>
      <c r="C33" s="19" t="inlineStr">
        <is>
          <t>EXP 2607828B, 2607828G | DGTDAJ | Renv. monitorización red</t>
        </is>
      </c>
      <c r="D33" s="19" t="inlineStr">
        <is>
          <t>JUSTICIA</t>
        </is>
      </c>
      <c r="E33" s="20" t="n">
        <v>46282.99930555555</v>
      </c>
      <c r="F33" s="21" t="n">
        <v>496115.3</v>
      </c>
      <c r="G33" s="22" t="n"/>
      <c r="H33" s="19" t="inlineStr">
        <is>
          <t>Desestimado</t>
        </is>
      </c>
      <c r="I33" s="18" t="n"/>
      <c r="J33" s="18" t="n"/>
      <c r="K33">
        <f>IF($E33="","",INT($E33))</f>
        <v>46282.0</v>
      </c>
      <c r="L33">
        <f>IF($K33="","",COUNTIF($K$3:$K33,$K33))</f>
        <v>2.0</v>
      </c>
      <c r="M33">
        <f>IF($K33="","",$K33*100+$L33)</f>
        <v>4628202.0</v>
      </c>
      <c r="N33">
        <f>IF($H33="Desestimado",COUNTIF($H$3:$H33,"Desestimado"),"")</f>
        <v>26.0</v>
      </c>
    </row>
    <row r="34">
      <c r="A34" s="8" t="n">
        <v>29</v>
      </c>
      <c r="B34" s="8" t="inlineStr">
        <is>
          <t>Abierto</t>
        </is>
      </c>
      <c r="C34" s="8" t="inlineStr">
        <is>
          <t>EXP 2026/AR43U/00002195E - Suministro de terminales móviles con fundas y acoples</t>
        </is>
      </c>
      <c r="D34" s="8" t="inlineStr">
        <is>
          <t>ARMADA*</t>
        </is>
      </c>
      <c r="E34" s="9" t="n">
        <v>46283.375</v>
      </c>
      <c r="F34" s="10" t="n">
        <v>33057.85</v>
      </c>
      <c r="G34" s="11" t="n">
        <v>26192.26</v>
      </c>
      <c r="H34" s="8" t="inlineStr">
        <is>
          <t>Presentado</t>
        </is>
      </c>
      <c r="I34" s="25" t="inlineStr">
        <is>
          <t>URL Contratación</t>
        </is>
      </c>
      <c r="J34" s="18" t="n">
        <v>26003928</v>
      </c>
      <c r="K34">
        <f>IF($E34="","",INT($E34))</f>
        <v>46283.0</v>
      </c>
      <c r="L34">
        <f>IF($K34="","",COUNTIF($K$3:$K34,$K34))</f>
        <v>1.0</v>
      </c>
      <c r="M34">
        <f>IF($K34="","",$K34*100+$L34)</f>
        <v>4628301.0</v>
      </c>
      <c r="N34" t="str">
        <f>IF($H34="Desestimado",COUNTIF($H$3:$H34,"Desestimado"),"")</f>
        <v/>
      </c>
    </row>
    <row r="35" hidden="1">
      <c r="A35" s="57" t="n">
        <v>30</v>
      </c>
      <c r="B35" s="19" t="inlineStr">
        <is>
          <t>SDA25/22</t>
        </is>
      </c>
      <c r="C35" s="19" t="inlineStr">
        <is>
          <t>EXP 0MPR20260171 | MPR | Network/Security Devices Subscription Renewal</t>
        </is>
      </c>
      <c r="D35" s="19" t="inlineStr">
        <is>
          <t>M. PRESIDENCIA</t>
        </is>
      </c>
      <c r="E35" s="20" t="n">
        <v>46283.99930555555</v>
      </c>
      <c r="F35" s="21" t="n">
        <v>49000</v>
      </c>
      <c r="G35" s="22" t="n"/>
      <c r="H35" s="19" t="inlineStr">
        <is>
          <t>Desestimado</t>
        </is>
      </c>
      <c r="I35" s="18" t="n"/>
      <c r="J35" s="18" t="n"/>
      <c r="K35">
        <f>IF($E35="","",INT($E35))</f>
        <v>46283.0</v>
      </c>
      <c r="L35">
        <f>IF($K35="","",COUNTIF($K$3:$K35,$K35))</f>
        <v>2.0</v>
      </c>
      <c r="M35">
        <f>IF($K35="","",$K35*100+$L35)</f>
        <v>4628302.0</v>
      </c>
      <c r="N35">
        <f>IF($H35="Desestimado",COUNTIF($H$3:$H35,"Desestimado"),"")</f>
        <v>27.0</v>
      </c>
    </row>
    <row r="36" hidden="1">
      <c r="A36" s="19" t="n">
        <v>31</v>
      </c>
      <c r="B36" s="19" t="inlineStr">
        <is>
          <t>SDA24/22</t>
        </is>
      </c>
      <c r="C36" s="19" t="inlineStr">
        <is>
          <t xml:space="preserve">EXP. 2026/ETSAE0906/00002579 | JAEMALE | Equipos Comunicaciones </t>
        </is>
      </c>
      <c r="D36" s="19" t="inlineStr">
        <is>
          <t>JAEMALE</t>
        </is>
      </c>
      <c r="E36" s="20" t="n">
        <v>46285.91666666666</v>
      </c>
      <c r="F36" s="21" t="n">
        <v>54635.76</v>
      </c>
      <c r="G36" s="22" t="n"/>
      <c r="H36" s="19" t="inlineStr">
        <is>
          <t>Desestimado</t>
        </is>
      </c>
      <c r="I36" s="18" t="n"/>
      <c r="J36" s="18" t="n"/>
      <c r="K36">
        <f>IF($E36="","",INT($E36))</f>
        <v>46285.0</v>
      </c>
      <c r="L36">
        <f>IF($K36="","",COUNTIF($K$3:$K36,$K36))</f>
        <v>1.0</v>
      </c>
      <c r="M36">
        <f>IF($K36="","",$K36*100+$L36)</f>
        <v>4628501.0</v>
      </c>
      <c r="N36">
        <f>IF($H36="Desestimado",COUNTIF($H$3:$H36,"Desestimado"),"")</f>
        <v>28.0</v>
      </c>
    </row>
    <row r="37" hidden="1">
      <c r="A37" s="19" t="n">
        <v>32</v>
      </c>
      <c r="B37" s="19" t="inlineStr">
        <is>
          <t>Abierto</t>
        </is>
      </c>
      <c r="C37" s="27" t="inlineStr">
        <is>
          <t>Exp 56/2026 - ENISA - Contratación de servicios de ciberseguridad y SOC de la Empresa Nacional de Innovación, S.M.E., S.A.</t>
        </is>
      </c>
      <c r="D37" s="19" t="inlineStr">
        <is>
          <t>ENISA</t>
        </is>
      </c>
      <c r="E37" s="20" t="n">
        <v>46286.33333333334</v>
      </c>
      <c r="F37" s="21" t="n">
        <v>246000</v>
      </c>
      <c r="G37" s="22" t="n"/>
      <c r="H37" s="19" t="inlineStr">
        <is>
          <t>Desestimado</t>
        </is>
      </c>
      <c r="I37" s="25" t="inlineStr">
        <is>
          <t>URL Contratación</t>
        </is>
      </c>
      <c r="J37" s="25" t="n"/>
      <c r="K37">
        <f>IF($E37="","",INT($E37))</f>
        <v>46286.0</v>
      </c>
      <c r="L37">
        <f>IF($K37="","",COUNTIF($K$3:$K37,$K37))</f>
        <v>1.0</v>
      </c>
      <c r="M37">
        <f>IF($K37="","",$K37*100+$L37)</f>
        <v>4628601.0</v>
      </c>
      <c r="N37">
        <f>IF($H37="Desestimado",COUNTIF($H$3:$H37,"Desestimado"),"")</f>
        <v>29.0</v>
      </c>
    </row>
    <row r="38" hidden="1">
      <c r="A38" s="19" t="n">
        <v>33</v>
      </c>
      <c r="B38" s="19" t="inlineStr">
        <is>
          <t>SDA25/22</t>
        </is>
      </c>
      <c r="C38" s="19" t="inlineStr">
        <is>
          <t xml:space="preserve">EXP 2603638B | DGTDAJ | Renv. VMWARE </t>
        </is>
      </c>
      <c r="D38" s="19" t="inlineStr">
        <is>
          <t>JUSTICIA</t>
        </is>
      </c>
      <c r="E38" s="20" t="n">
        <v>46286.99930555555</v>
      </c>
      <c r="F38" s="21" t="n">
        <v>11995504</v>
      </c>
      <c r="G38" s="22" t="n"/>
      <c r="H38" s="19" t="inlineStr">
        <is>
          <t>Desestimado</t>
        </is>
      </c>
      <c r="I38" s="18" t="n"/>
      <c r="J38" s="18" t="n"/>
      <c r="K38">
        <f>IF($E38="","",INT($E38))</f>
        <v>46286.0</v>
      </c>
      <c r="L38">
        <f>IF($K38="","",COUNTIF($K$3:$K38,$K38))</f>
        <v>2.0</v>
      </c>
      <c r="M38">
        <f>IF($K38="","",$K38*100+$L38)</f>
        <v>4628602.0</v>
      </c>
      <c r="N38">
        <f>IF($H38="Desestimado",COUNTIF($H$3:$H38,"Desestimado"),"")</f>
        <v>30.0</v>
      </c>
    </row>
    <row r="39" hidden="1">
      <c r="A39" s="19" t="n">
        <v>34</v>
      </c>
      <c r="B39" s="19" t="inlineStr">
        <is>
          <t>SDA25/22</t>
        </is>
      </c>
      <c r="C39" s="19" t="inlineStr">
        <is>
          <t>EXP 2026/SP03032007/00000580E | SDGCONTIC - MINDEF | WMS ChartServer Navy</t>
        </is>
      </c>
      <c r="D39" s="19" t="inlineStr">
        <is>
          <t>SDGCONTIC</t>
        </is>
      </c>
      <c r="E39" s="20" t="n">
        <v>46286.99930555555</v>
      </c>
      <c r="F39" s="21" t="n">
        <v>38000</v>
      </c>
      <c r="G39" s="22" t="n"/>
      <c r="H39" s="19" t="inlineStr">
        <is>
          <t>Desestimado</t>
        </is>
      </c>
      <c r="I39" s="18" t="n"/>
      <c r="J39" s="18" t="n"/>
      <c r="K39">
        <f>IF($E39="","",INT($E39))</f>
        <v>46286.0</v>
      </c>
      <c r="L39">
        <f>IF($K39="","",COUNTIF($K$3:$K39,$K39))</f>
        <v>3.0</v>
      </c>
      <c r="M39">
        <f>IF($K39="","",$K39*100+$L39)</f>
        <v>4628603.0</v>
      </c>
      <c r="N39">
        <f>IF($H39="Desestimado",COUNTIF($H$3:$H39,"Desestimado"),"")</f>
        <v>31.0</v>
      </c>
    </row>
    <row r="40" hidden="1">
      <c r="A40" s="24" t="n">
        <v>35</v>
      </c>
      <c r="B40" s="19" t="inlineStr">
        <is>
          <t>SDA25/22</t>
        </is>
      </c>
      <c r="C40" s="19" t="inlineStr">
        <is>
          <t>EXP 2026/SP03032007/00000572E | SDGCONTIC - MINDEF | isEazy S.L.</t>
        </is>
      </c>
      <c r="D40" s="19" t="inlineStr">
        <is>
          <t>SDGCONTIC</t>
        </is>
      </c>
      <c r="E40" s="20" t="n">
        <v>46286.99930555555</v>
      </c>
      <c r="F40" s="21" t="n">
        <v>187227.04</v>
      </c>
      <c r="G40" s="22" t="n"/>
      <c r="H40" s="19" t="inlineStr">
        <is>
          <t>Desestimado</t>
        </is>
      </c>
      <c r="I40" s="18" t="n"/>
      <c r="J40" s="18" t="n"/>
      <c r="K40">
        <f>IF($E40="","",INT($E40))</f>
        <v>46286.0</v>
      </c>
      <c r="L40">
        <f>IF($K40="","",COUNTIF($K$3:$K40,$K40))</f>
        <v>4.0</v>
      </c>
      <c r="M40">
        <f>IF($K40="","",$K40*100+$L40)</f>
        <v>4628604.0</v>
      </c>
      <c r="N40">
        <f>IF($H40="Desestimado",COUNTIF($H$3:$H40,"Desestimado"),"")</f>
        <v>32.0</v>
      </c>
    </row>
    <row r="41">
      <c r="A41" s="8" t="n">
        <v>36</v>
      </c>
      <c r="B41" s="8" t="inlineStr">
        <is>
          <t>Abierto</t>
        </is>
      </c>
      <c r="C41" s="8" t="inlineStr">
        <is>
          <t>EXP. 2026/ETSAE0904/00000631E - JCISAT - Adquisición de licencias COMMVAULT copias de seguridad</t>
        </is>
      </c>
      <c r="D41" s="8" t="inlineStr">
        <is>
          <t>SAECO-JCISAT*</t>
        </is>
      </c>
      <c r="E41" s="9" t="n">
        <v>46287.41666666666</v>
      </c>
      <c r="F41" s="10" t="n">
        <v>14960</v>
      </c>
      <c r="G41" s="11" t="n">
        <v>14660</v>
      </c>
      <c r="H41" s="8" t="inlineStr">
        <is>
          <t>Presentado</t>
        </is>
      </c>
      <c r="I41" s="25" t="inlineStr">
        <is>
          <t>URL Contratación</t>
        </is>
      </c>
      <c r="J41" s="18" t="n">
        <v>26003907</v>
      </c>
      <c r="K41">
        <f>IF($E41="","",INT($E41))</f>
        <v>46287.0</v>
      </c>
      <c r="L41">
        <f>IF($K41="","",COUNTIF($K$3:$K41,$K41))</f>
        <v>1.0</v>
      </c>
      <c r="M41">
        <f>IF($K41="","",$K41*100+$L41)</f>
        <v>4628701.0</v>
      </c>
      <c r="N41" t="str">
        <f>IF($H41="Desestimado",COUNTIF($H$3:$H41,"Desestimado"),"")</f>
        <v/>
      </c>
    </row>
    <row r="42" hidden="1">
      <c r="A42" s="19" t="n">
        <v>37</v>
      </c>
      <c r="B42" s="19" t="inlineStr">
        <is>
          <t>SDA24/22</t>
        </is>
      </c>
      <c r="C42" s="19" t="inlineStr">
        <is>
          <t>EXP 2026/ETSAE0038/00003779E | MDE | Sist. Videoconferencia</t>
        </is>
      </c>
      <c r="D42" s="19" t="inlineStr">
        <is>
          <t>ESPOL - MDE TIERRA</t>
        </is>
      </c>
      <c r="E42" s="20" t="n">
        <v>46287.58333333334</v>
      </c>
      <c r="F42" s="21" t="n">
        <v>293399.43</v>
      </c>
      <c r="G42" s="22" t="n"/>
      <c r="H42" s="19" t="inlineStr">
        <is>
          <t>Desestimado</t>
        </is>
      </c>
      <c r="I42" s="18" t="n"/>
      <c r="J42" s="18" t="n"/>
      <c r="K42">
        <f>IF($E42="","",INT($E42))</f>
        <v>46287.0</v>
      </c>
      <c r="L42">
        <f>IF($K42="","",COUNTIF($K$3:$K42,$K42))</f>
        <v>2.0</v>
      </c>
      <c r="M42">
        <f>IF($K42="","",$K42*100+$L42)</f>
        <v>4628702.0</v>
      </c>
      <c r="N42">
        <f>IF($H42="Desestimado",COUNTIF($H$3:$H42,"Desestimado"),"")</f>
        <v>33.0</v>
      </c>
    </row>
    <row r="43">
      <c r="A43" s="8" t="n">
        <v>38</v>
      </c>
      <c r="B43" s="8" t="inlineStr">
        <is>
          <t>SDA24/22</t>
        </is>
      </c>
      <c r="C43" s="8" t="inlineStr">
        <is>
          <t>EXP 2026/SP03038000/00002646E | UME | Ampl. Sist. Hiperconvergencia</t>
        </is>
      </c>
      <c r="D43" s="8" t="inlineStr">
        <is>
          <t>UME</t>
        </is>
      </c>
      <c r="E43" s="9" t="n">
        <v>46287.99930555555</v>
      </c>
      <c r="F43" s="10" t="n">
        <v>2302970.92</v>
      </c>
      <c r="G43" s="11" t="n">
        <v>1993412.81</v>
      </c>
      <c r="H43" s="8" t="inlineStr">
        <is>
          <t>Presentado</t>
        </is>
      </c>
      <c r="I43" s="18" t="n"/>
      <c r="J43" s="18" t="n">
        <v>26001569</v>
      </c>
      <c r="K43">
        <f>IF($E43="","",INT($E43))</f>
        <v>46287.0</v>
      </c>
      <c r="L43">
        <f>IF($K43="","",COUNTIF($K$3:$K43,$K43))</f>
        <v>3.0</v>
      </c>
      <c r="M43">
        <f>IF($K43="","",$K43*100+$L43)</f>
        <v>4628703.0</v>
      </c>
      <c r="N43" t="str">
        <f>IF($H43="Desestimado",COUNTIF($H$3:$H43,"Desestimado"),"")</f>
        <v/>
      </c>
    </row>
    <row r="44" hidden="1">
      <c r="A44" s="19" t="n">
        <v>39</v>
      </c>
      <c r="B44" s="19" t="inlineStr">
        <is>
          <t>SDA24/22</t>
        </is>
      </c>
      <c r="C44" s="19" t="inlineStr">
        <is>
          <t>SDA24 2026/ETSAE0906/00003610E | JAEMALE | Servidores Portátiles | 29/09/2026</t>
        </is>
      </c>
      <c r="D44" s="19" t="inlineStr">
        <is>
          <t>JAEMALE</t>
        </is>
      </c>
      <c r="E44" s="20" t="n">
        <v>46289.39583333334</v>
      </c>
      <c r="F44" s="21" t="n">
        <v>5749340.38</v>
      </c>
      <c r="G44" s="22" t="n"/>
      <c r="H44" s="19" t="inlineStr">
        <is>
          <t>Desestimado</t>
        </is>
      </c>
      <c r="I44" s="18" t="n"/>
      <c r="J44" s="18" t="n"/>
      <c r="K44">
        <f>IF($E44="","",INT($E44))</f>
        <v>46289.0</v>
      </c>
      <c r="L44">
        <f>IF($K44="","",COUNTIF($K$3:$K44,$K44))</f>
        <v>1.0</v>
      </c>
      <c r="M44">
        <f>IF($K44="","",$K44*100+$L44)</f>
        <v>4628901.0</v>
      </c>
      <c r="N44">
        <f>IF($H44="Desestimado",COUNTIF($H$3:$H44,"Desestimado"),"")</f>
        <v>34.0</v>
      </c>
    </row>
    <row r="45" hidden="1">
      <c r="A45" s="55" t="n">
        <v>40</v>
      </c>
      <c r="B45" s="19" t="inlineStr">
        <is>
          <t>SDA24/22</t>
        </is>
      </c>
      <c r="C45" s="19" t="inlineStr">
        <is>
          <t>EXP 0MPR20260163 | MPR | Balanceadores Suscr. Software</t>
        </is>
      </c>
      <c r="D45" s="19" t="inlineStr">
        <is>
          <t>M. PRESIDENCIA</t>
        </is>
      </c>
      <c r="E45" s="20" t="n">
        <v>46289.41666666666</v>
      </c>
      <c r="F45" s="21" t="n">
        <v>200000</v>
      </c>
      <c r="G45" s="22" t="n"/>
      <c r="H45" s="19" t="inlineStr">
        <is>
          <t>Desestimado</t>
        </is>
      </c>
      <c r="I45" s="18" t="n"/>
      <c r="J45" s="18" t="n"/>
      <c r="K45">
        <f>IF($E45="","",INT($E45))</f>
        <v>46289.0</v>
      </c>
      <c r="L45">
        <f>IF($K45="","",COUNTIF($K$3:$K45,$K45))</f>
        <v>2.0</v>
      </c>
      <c r="M45">
        <f>IF($K45="","",$K45*100+$L45)</f>
        <v>4628902.0</v>
      </c>
      <c r="N45">
        <f>IF($H45="Desestimado",COUNTIF($H$3:$H45,"Desestimado"),"")</f>
        <v>35.0</v>
      </c>
    </row>
    <row r="46">
      <c r="A46" s="60" t="n">
        <v>73</v>
      </c>
      <c r="B46" s="8" t="inlineStr">
        <is>
          <t>Negociado</t>
        </is>
      </c>
      <c r="C46" s="60" t="inlineStr">
        <is>
          <t>EXP  2025/JCMDEF/00000105 - Adjudicado para Lote: 7. L7 Servicios e infraestructuras de Videoconferencia Segura</t>
        </is>
      </c>
      <c r="D46" s="60" t="inlineStr">
        <is>
          <t>MIN. DEF.</t>
        </is>
      </c>
      <c r="E46" s="61" t="n">
        <v>46289.47291666667</v>
      </c>
      <c r="F46" s="62" t="n">
        <v>12448215.51</v>
      </c>
      <c r="G46" s="62" t="n">
        <v>10287781.41</v>
      </c>
      <c r="H46" s="60" t="inlineStr">
        <is>
          <t>Ganada</t>
        </is>
      </c>
      <c r="I46" s="12" t="inlineStr">
        <is>
          <t>URL Contratación</t>
        </is>
      </c>
      <c r="J46" s="59" t="n">
        <v>26000106</v>
      </c>
      <c r="K46">
        <f>IF($E46="","",INT($E46))</f>
        <v>46289.0</v>
      </c>
      <c r="L46">
        <f>IF($K46="","",COUNTIF($K$3:$K46,$K46))</f>
        <v>3.0</v>
      </c>
      <c r="M46">
        <f>IF($K46="","",$K46*100+$L46)</f>
        <v>4628903.0</v>
      </c>
      <c r="N46" t="str">
        <f>IF($H46="Desestimado",COUNTIF($H$3:$H46,"Desestimado"),"")</f>
        <v/>
      </c>
    </row>
    <row r="47" hidden="1">
      <c r="A47" s="19" t="n">
        <v>41</v>
      </c>
      <c r="B47" s="19" t="inlineStr">
        <is>
          <t>SDA24/22</t>
        </is>
      </c>
      <c r="C47" s="19" t="inlineStr">
        <is>
          <t>EXP 2026/SP02002001/00001638E | EMAD | Equipos Electr. Red | 24/09/2026</t>
        </is>
      </c>
      <c r="D47" s="19" t="inlineStr">
        <is>
          <t xml:space="preserve">EMAD </t>
        </is>
      </c>
      <c r="E47" s="20" t="n">
        <v>46289.54166666666</v>
      </c>
      <c r="F47" s="21" t="n">
        <v>446758.01</v>
      </c>
      <c r="G47" s="22" t="n"/>
      <c r="H47" s="19" t="inlineStr">
        <is>
          <t>Desestimado</t>
        </is>
      </c>
      <c r="I47" s="18" t="n"/>
      <c r="J47" s="18" t="n"/>
      <c r="K47">
        <f>IF($E47="","",INT($E47))</f>
        <v>46289.0</v>
      </c>
      <c r="L47">
        <f>IF($K47="","",COUNTIF($K$3:$K47,$K47))</f>
        <v>4.0</v>
      </c>
      <c r="M47">
        <f>IF($K47="","",$K47*100+$L47)</f>
        <v>4628904.0</v>
      </c>
      <c r="N47">
        <f>IF($H47="Desestimado",COUNTIF($H$3:$H47,"Desestimado"),"")</f>
        <v>36.0</v>
      </c>
    </row>
    <row r="48" hidden="1">
      <c r="A48" s="19" t="n">
        <v>42</v>
      </c>
      <c r="B48" s="19" t="inlineStr">
        <is>
          <t>AM/08</t>
        </is>
      </c>
      <c r="C48" s="19" t="inlineStr">
        <is>
          <t>EXP CSU/2026/092 Suministro de control de accesos en sede sita Calle Luis Cabrera 9</t>
        </is>
      </c>
      <c r="D48" s="19" t="inlineStr">
        <is>
          <t>M. PRESIDENCIA</t>
        </is>
      </c>
      <c r="E48" s="20" t="n">
        <v>46289.99930555555</v>
      </c>
      <c r="F48" s="21" t="n">
        <v>22000</v>
      </c>
      <c r="G48" s="22" t="n"/>
      <c r="H48" s="19" t="inlineStr">
        <is>
          <t>Desestimado</t>
        </is>
      </c>
      <c r="I48" s="18" t="n"/>
      <c r="J48" s="18" t="n"/>
      <c r="K48">
        <f>IF($E48="","",INT($E48))</f>
        <v>46289.0</v>
      </c>
      <c r="L48">
        <f>IF($K48="","",COUNTIF($K$3:$K48,$K48))</f>
        <v>5.0</v>
      </c>
      <c r="M48">
        <f>IF($K48="","",$K48*100+$L48)</f>
        <v>4628905.0</v>
      </c>
      <c r="N48">
        <f>IF($H48="Desestimado",COUNTIF($H$3:$H48,"Desestimado"),"")</f>
        <v>37.0</v>
      </c>
    </row>
    <row r="49" hidden="1">
      <c r="A49" s="19" t="n">
        <v>54</v>
      </c>
      <c r="B49" s="19" t="inlineStr">
        <is>
          <t>SDA24/22</t>
        </is>
      </c>
      <c r="C49" s="27" t="inlineStr">
        <is>
          <t xml:space="preserve">EXP 2026/IS092/00000525E | ISFAS  Adq. Licencias HPE </t>
        </is>
      </c>
      <c r="D49" s="19" t="inlineStr">
        <is>
          <t>ISFAS</t>
        </is>
      </c>
      <c r="E49" s="20" t="n">
        <v>46290.41666666666</v>
      </c>
      <c r="F49" s="21" t="n">
        <v>41500</v>
      </c>
      <c r="G49" s="22" t="n"/>
      <c r="H49" s="19" t="inlineStr">
        <is>
          <t>Desestimado</t>
        </is>
      </c>
      <c r="I49" s="18" t="n"/>
      <c r="J49" s="18" t="n"/>
      <c r="K49">
        <f>IF($E49="","",INT($E49))</f>
        <v>46290.0</v>
      </c>
      <c r="L49">
        <f>IF($K49="","",COUNTIF($K$3:$K49,$K49))</f>
        <v>1.0</v>
      </c>
      <c r="M49">
        <f>IF($K49="","",$K49*100+$L49)</f>
        <v>4629001.0</v>
      </c>
      <c r="N49">
        <f>IF($H49="Desestimado",COUNTIF($H$3:$H49,"Desestimado"),"")</f>
        <v>38.0</v>
      </c>
    </row>
    <row r="50" hidden="1">
      <c r="A50" s="19" t="n">
        <v>43</v>
      </c>
      <c r="B50" s="19" t="inlineStr">
        <is>
          <t>SDA24/22</t>
        </is>
      </c>
      <c r="C50" s="27" t="inlineStr">
        <is>
          <t xml:space="preserve">EXP 2026/AR40U/00003069 M14078 DIGEC MDE | Equipos Seg. Perimetral </t>
        </is>
      </c>
      <c r="D50" s="19" t="inlineStr">
        <is>
          <t>ARMADA</t>
        </is>
      </c>
      <c r="E50" s="20" t="n">
        <v>46290.99930555555</v>
      </c>
      <c r="F50" s="21" t="n">
        <v>40292.5</v>
      </c>
      <c r="G50" s="22" t="n"/>
      <c r="H50" s="19" t="inlineStr">
        <is>
          <t>Desestimado</t>
        </is>
      </c>
      <c r="I50" s="18" t="n"/>
      <c r="J50" s="18" t="n"/>
      <c r="K50">
        <f>IF($E50="","",INT($E50))</f>
        <v>46290.0</v>
      </c>
      <c r="L50">
        <f>IF($K50="","",COUNTIF($K$3:$K50,$K50))</f>
        <v>2.0</v>
      </c>
      <c r="M50">
        <f>IF($K50="","",$K50*100+$L50)</f>
        <v>4629002.0</v>
      </c>
      <c r="N50">
        <f>IF($H50="Desestimado",COUNTIF($H$3:$H50,"Desestimado"),"")</f>
        <v>39.0</v>
      </c>
    </row>
    <row r="51" hidden="1">
      <c r="A51" s="19" t="n">
        <v>44</v>
      </c>
      <c r="B51" s="19" t="inlineStr">
        <is>
          <t>SDA25/22</t>
        </is>
      </c>
      <c r="C51" s="19" t="inlineStr">
        <is>
          <t>EXP 2026/SP03032007/00000518E | SDGCONTIC - MINDEF | SW ArcGIS</t>
        </is>
      </c>
      <c r="D51" s="19" t="inlineStr">
        <is>
          <t>SDGCONTIC</t>
        </is>
      </c>
      <c r="E51" s="20" t="n">
        <v>46291.99930555555</v>
      </c>
      <c r="F51" s="21" t="n">
        <v>11001022.5</v>
      </c>
      <c r="G51" s="22" t="n"/>
      <c r="H51" s="19" t="inlineStr">
        <is>
          <t>Desestimado</t>
        </is>
      </c>
      <c r="I51" s="18" t="n"/>
      <c r="J51" s="18" t="n"/>
      <c r="K51">
        <f>IF($E51="","",INT($E51))</f>
        <v>46291.0</v>
      </c>
      <c r="L51">
        <f>IF($K51="","",COUNTIF($K$3:$K51,$K51))</f>
        <v>1.0</v>
      </c>
      <c r="M51">
        <f>IF($K51="","",$K51*100+$L51)</f>
        <v>4629101.0</v>
      </c>
      <c r="N51">
        <f>IF($H51="Desestimado",COUNTIF($H$3:$H51,"Desestimado"),"")</f>
        <v>40.0</v>
      </c>
    </row>
    <row r="52">
      <c r="A52" s="23" t="n">
        <v>45</v>
      </c>
      <c r="B52" s="8" t="inlineStr">
        <is>
          <t>SDA24/22</t>
        </is>
      </c>
      <c r="C52" s="8" t="inlineStr">
        <is>
          <t>EXP 2026/SP03032007/00000577E | MDE | Adq. Equipamiento Red</t>
        </is>
      </c>
      <c r="D52" s="8" t="inlineStr">
        <is>
          <t>SDGCONTIC</t>
        </is>
      </c>
      <c r="E52" s="9" t="n">
        <v>46292.99930555555</v>
      </c>
      <c r="F52" s="10" t="n">
        <v>3301529</v>
      </c>
      <c r="G52" s="11" t="n"/>
      <c r="H52" s="8" t="inlineStr">
        <is>
          <t>En elaboración</t>
        </is>
      </c>
      <c r="I52" s="18" t="n"/>
      <c r="J52" s="18" t="n"/>
      <c r="K52">
        <f>IF($E52="","",INT($E52))</f>
        <v>46292.0</v>
      </c>
      <c r="L52">
        <f>IF($K52="","",COUNTIF($K$3:$K52,$K52))</f>
        <v>1.0</v>
      </c>
      <c r="M52">
        <f>IF($K52="","",$K52*100+$L52)</f>
        <v>4629201.0</v>
      </c>
      <c r="N52" t="str">
        <f>IF($H52="Desestimado",COUNTIF($H$3:$H52,"Desestimado"),"")</f>
        <v/>
      </c>
    </row>
    <row r="53" hidden="1">
      <c r="A53" s="19" t="n">
        <v>46</v>
      </c>
      <c r="B53" s="19" t="inlineStr">
        <is>
          <t>SDA25/22</t>
        </is>
      </c>
      <c r="C53" s="19" t="inlineStr">
        <is>
          <t>EXP 2026/SP03032007/00000459E - Citrix Universal Hybrid</t>
        </is>
      </c>
      <c r="D53" s="19" t="inlineStr">
        <is>
          <t>SDGCONTIC</t>
        </is>
      </c>
      <c r="E53" s="20" t="n">
        <v>46292.99930555555</v>
      </c>
      <c r="F53" s="21" t="n">
        <v>2918484.01</v>
      </c>
      <c r="G53" s="22" t="n"/>
      <c r="H53" s="19" t="inlineStr">
        <is>
          <t>Desestimado</t>
        </is>
      </c>
      <c r="I53" s="18" t="n"/>
      <c r="J53" s="18" t="n"/>
      <c r="K53">
        <f>IF($E53="","",INT($E53))</f>
        <v>46292.0</v>
      </c>
      <c r="L53">
        <f>IF($K53="","",COUNTIF($K$3:$K53,$K53))</f>
        <v>2.0</v>
      </c>
      <c r="M53">
        <f>IF($K53="","",$K53*100+$L53)</f>
        <v>4629202.0</v>
      </c>
      <c r="N53">
        <f>IF($H53="Desestimado",COUNTIF($H$3:$H53,"Desestimado"),"")</f>
        <v>41.0</v>
      </c>
    </row>
    <row r="54" hidden="1">
      <c r="A54" s="19" t="n">
        <v>47</v>
      </c>
      <c r="B54" s="19" t="inlineStr">
        <is>
          <t>SDA25/22</t>
        </is>
      </c>
      <c r="C54" s="19" t="inlineStr">
        <is>
          <t>EXP 260285 | CNMC | SW FORENSE</t>
        </is>
      </c>
      <c r="D54" s="19" t="inlineStr">
        <is>
          <t>CNMC</t>
        </is>
      </c>
      <c r="E54" s="20" t="n">
        <v>46293.60416666666</v>
      </c>
      <c r="F54" s="21" t="n">
        <v>200000</v>
      </c>
      <c r="G54" s="22" t="n"/>
      <c r="H54" s="19" t="inlineStr">
        <is>
          <t>Desestimado</t>
        </is>
      </c>
      <c r="I54" s="18" t="n"/>
      <c r="J54" s="18" t="n"/>
      <c r="K54">
        <f>IF($E54="","",INT($E54))</f>
        <v>46293.0</v>
      </c>
      <c r="L54">
        <f>IF($K54="","",COUNTIF($K$3:$K54,$K54))</f>
        <v>1.0</v>
      </c>
      <c r="M54">
        <f>IF($K54="","",$K54*100+$L54)</f>
        <v>4629301.0</v>
      </c>
      <c r="N54">
        <f>IF($H54="Desestimado",COUNTIF($H$3:$H54,"Desestimado"),"")</f>
        <v>42.0</v>
      </c>
    </row>
    <row r="55" hidden="1">
      <c r="A55" s="19" t="n">
        <v>48</v>
      </c>
      <c r="B55" s="19" t="inlineStr">
        <is>
          <t>SDA24/22</t>
        </is>
      </c>
      <c r="C55" s="27" t="inlineStr">
        <is>
          <t>EXP 2026/SP02002001/00001648E | EMAD | Equipos Infraestructura y Almac. (Dell)</t>
        </is>
      </c>
      <c r="D55" s="19" t="inlineStr">
        <is>
          <t>EMAD</t>
        </is>
      </c>
      <c r="E55" s="20" t="n">
        <v>46293.60416666666</v>
      </c>
      <c r="F55" s="21" t="n">
        <v>532937.98</v>
      </c>
      <c r="G55" s="22" t="n"/>
      <c r="H55" s="19" t="inlineStr">
        <is>
          <t>Desestimado</t>
        </is>
      </c>
      <c r="I55" s="18" t="n"/>
      <c r="J55" s="18" t="n"/>
      <c r="K55">
        <f>IF($E55="","",INT($E55))</f>
        <v>46293.0</v>
      </c>
      <c r="L55">
        <f>IF($K55="","",COUNTIF($K$3:$K55,$K55))</f>
        <v>2.0</v>
      </c>
      <c r="M55">
        <f>IF($K55="","",$K55*100+$L55)</f>
        <v>4629302.0</v>
      </c>
      <c r="N55">
        <f>IF($H55="Desestimado",COUNTIF($H$3:$H55,"Desestimado"),"")</f>
        <v>43.0</v>
      </c>
    </row>
    <row r="56" hidden="1">
      <c r="A56" s="19" t="n">
        <v>65</v>
      </c>
      <c r="B56" s="19" t="inlineStr">
        <is>
          <t>SDA25/22</t>
        </is>
      </c>
      <c r="C56" s="19" t="inlineStr">
        <is>
          <t xml:space="preserve">EXP SU13826003708 | UCLM | SW Vimeo </t>
        </is>
      </c>
      <c r="D56" s="19" t="inlineStr">
        <is>
          <t>UCLM</t>
        </is>
      </c>
      <c r="E56" s="20" t="n">
        <v>46293.99930555555</v>
      </c>
      <c r="F56" s="21" t="n">
        <v>11419.59</v>
      </c>
      <c r="G56" s="22" t="n"/>
      <c r="H56" s="19" t="inlineStr">
        <is>
          <t>Desestimado</t>
        </is>
      </c>
      <c r="I56" s="12" t="n"/>
      <c r="J56" s="25" t="n"/>
      <c r="K56">
        <f>IF($E56="","",INT($E56))</f>
        <v>46293.0</v>
      </c>
      <c r="L56">
        <f>IF($K56="","",COUNTIF($K$3:$K56,$K56))</f>
        <v>3.0</v>
      </c>
      <c r="M56">
        <f>IF($K56="","",$K56*100+$L56)</f>
        <v>4629303.0</v>
      </c>
      <c r="N56">
        <f>IF($H56="Desestimado",COUNTIF($H$3:$H56,"Desestimado"),"")</f>
        <v>44.0</v>
      </c>
    </row>
    <row r="57" hidden="1">
      <c r="A57" s="19" t="n">
        <v>49</v>
      </c>
      <c r="B57" s="19" t="inlineStr">
        <is>
          <t>SDA24/22</t>
        </is>
      </c>
      <c r="C57" s="19" t="inlineStr">
        <is>
          <t xml:space="preserve">EXP 2026/SP03032007/00000452E Act. Capacidades Entorno Exchange </t>
        </is>
      </c>
      <c r="D57" s="19" t="inlineStr">
        <is>
          <t>CESTIC</t>
        </is>
      </c>
      <c r="E57" s="20" t="n">
        <v>46293.99930555555</v>
      </c>
      <c r="F57" s="21" t="n">
        <v>2154497.28</v>
      </c>
      <c r="G57" s="22" t="n"/>
      <c r="H57" s="19" t="inlineStr">
        <is>
          <t>Desestimado</t>
        </is>
      </c>
      <c r="I57" s="18" t="n"/>
      <c r="J57" s="18" t="n"/>
      <c r="K57">
        <f>IF($E57="","",INT($E57))</f>
        <v>46293.0</v>
      </c>
      <c r="L57">
        <f>IF($K57="","",COUNTIF($K$3:$K57,$K57))</f>
        <v>4.0</v>
      </c>
      <c r="M57">
        <f>IF($K57="","",$K57*100+$L57)</f>
        <v>4629304.0</v>
      </c>
      <c r="N57">
        <f>IF($H57="Desestimado",COUNTIF($H$3:$H57,"Desestimado"),"")</f>
        <v>45.0</v>
      </c>
    </row>
    <row r="58" hidden="1">
      <c r="A58" s="57" t="n">
        <v>50</v>
      </c>
      <c r="B58" s="19" t="inlineStr">
        <is>
          <t>SDA24/22</t>
        </is>
      </c>
      <c r="C58" s="27" t="inlineStr">
        <is>
          <t>EXP 2026/EA15/00002289 | SEA15 MDE | Adq. Equipamiento Red</t>
        </is>
      </c>
      <c r="D58" s="19" t="inlineStr">
        <is>
          <t>SEA 15</t>
        </is>
      </c>
      <c r="E58" s="20" t="n">
        <v>46293.99930555555</v>
      </c>
      <c r="F58" s="21" t="n">
        <v>530440</v>
      </c>
      <c r="G58" s="22" t="n"/>
      <c r="H58" s="19" t="inlineStr">
        <is>
          <t>Desestimado</t>
        </is>
      </c>
      <c r="I58" s="18" t="n"/>
      <c r="J58" s="18" t="n"/>
      <c r="K58">
        <f>IF($E58="","",INT($E58))</f>
        <v>46293.0</v>
      </c>
      <c r="L58">
        <f>IF($K58="","",COUNTIF($K$3:$K58,$K58))</f>
        <v>5.0</v>
      </c>
      <c r="M58">
        <f>IF($K58="","",$K58*100+$L58)</f>
        <v>4629305.0</v>
      </c>
      <c r="N58">
        <f>IF($H58="Desestimado",COUNTIF($H$3:$H58,"Desestimado"),"")</f>
        <v>46.0</v>
      </c>
    </row>
    <row r="59" hidden="1">
      <c r="A59" s="19" t="n">
        <v>51</v>
      </c>
      <c r="B59" s="19" t="inlineStr">
        <is>
          <t>SDA25/22</t>
        </is>
      </c>
      <c r="C59" s="27" t="inlineStr">
        <is>
          <t>EXP 2026/SP03032007/00000531E - COHESITY NETBACKUP XPLAT</t>
        </is>
      </c>
      <c r="D59" s="19" t="inlineStr">
        <is>
          <t>SDGCONTIC</t>
        </is>
      </c>
      <c r="E59" s="20" t="n">
        <v>46293.99930555555</v>
      </c>
      <c r="F59" s="21" t="n">
        <v>6738003.6</v>
      </c>
      <c r="G59" s="22" t="n"/>
      <c r="H59" s="19" t="inlineStr">
        <is>
          <t>Desestimado</t>
        </is>
      </c>
      <c r="I59" s="18" t="n"/>
      <c r="J59" s="18" t="n"/>
      <c r="K59">
        <f>IF($E59="","",INT($E59))</f>
        <v>46293.0</v>
      </c>
      <c r="L59">
        <f>IF($K59="","",COUNTIF($K$3:$K59,$K59))</f>
        <v>6.0</v>
      </c>
      <c r="M59">
        <f>IF($K59="","",$K59*100+$L59)</f>
        <v>4629306.0</v>
      </c>
      <c r="N59">
        <f>IF($H59="Desestimado",COUNTIF($H$3:$H59,"Desestimado"),"")</f>
        <v>47.0</v>
      </c>
    </row>
    <row r="60">
      <c r="A60" s="19" t="n">
        <v>52</v>
      </c>
      <c r="B60" s="19" t="inlineStr">
        <is>
          <t>SDA24/22</t>
        </is>
      </c>
      <c r="C60" s="27" t="inlineStr">
        <is>
          <t>EXP 2026/SP03032007/00000609E | MDE | Sum. HSM</t>
        </is>
      </c>
      <c r="D60" s="19" t="inlineStr">
        <is>
          <t>SDGCONTIC</t>
        </is>
      </c>
      <c r="E60" s="20" t="n">
        <v>46293.99930555555</v>
      </c>
      <c r="F60" s="21" t="n">
        <v>641291.63</v>
      </c>
      <c r="G60" s="22" t="n"/>
      <c r="H60" s="19" t="inlineStr">
        <is>
          <t>Pendiente</t>
        </is>
      </c>
      <c r="I60" s="18" t="n"/>
      <c r="J60" s="18" t="n"/>
      <c r="K60">
        <f>IF($E60="","",INT($E60))</f>
        <v>46293.0</v>
      </c>
      <c r="L60">
        <f>IF($K60="","",COUNTIF($K$3:$K60,$K60))</f>
        <v>7.0</v>
      </c>
      <c r="M60">
        <f>IF($K60="","",$K60*100+$L60)</f>
        <v>4629307.0</v>
      </c>
      <c r="N60" t="str">
        <f>IF($H60="Desestimado",COUNTIF($H$3:$H60,"Desestimado"),"")</f>
        <v/>
      </c>
    </row>
    <row r="61" hidden="1">
      <c r="A61" s="19" t="n">
        <v>53</v>
      </c>
      <c r="B61" s="19" t="inlineStr">
        <is>
          <t>SDA25/22</t>
        </is>
      </c>
      <c r="C61" s="19" t="inlineStr">
        <is>
          <t>EXP 2026/SP03032007/00000553E - SDGCONTIC - MINDEF | SW ITAM - ITSM</t>
        </is>
      </c>
      <c r="D61" s="19" t="inlineStr">
        <is>
          <t>SDGCONTIC</t>
        </is>
      </c>
      <c r="E61" s="20" t="n">
        <v>46293.99930555555</v>
      </c>
      <c r="F61" s="21" t="n">
        <v>5963465.94</v>
      </c>
      <c r="G61" s="22" t="n"/>
      <c r="H61" s="19" t="inlineStr">
        <is>
          <t>Desestimado</t>
        </is>
      </c>
      <c r="I61" s="18" t="n"/>
      <c r="J61" s="18" t="n"/>
      <c r="K61">
        <f>IF($E61="","",INT($E61))</f>
        <v>46293.0</v>
      </c>
      <c r="L61">
        <f>IF($K61="","",COUNTIF($K$3:$K61,$K61))</f>
        <v>8.0</v>
      </c>
      <c r="M61">
        <f>IF($K61="","",$K61*100+$L61)</f>
        <v>4629308.0</v>
      </c>
      <c r="N61">
        <f>IF($H61="Desestimado",COUNTIF($H$3:$H61,"Desestimado"),"")</f>
        <v>48.0</v>
      </c>
    </row>
    <row r="62" hidden="1">
      <c r="A62" s="57" t="n">
        <v>55</v>
      </c>
      <c r="B62" s="19" t="inlineStr">
        <is>
          <t>SDA25/22</t>
        </is>
      </c>
      <c r="C62" s="19" t="inlineStr">
        <is>
          <t xml:space="preserve">EXP 582026060991 | INTA | Suministro y renovación de SW para infra TIC </t>
        </is>
      </c>
      <c r="D62" s="19" t="inlineStr">
        <is>
          <t>INTA</t>
        </is>
      </c>
      <c r="E62" s="20" t="n">
        <v>46294.45833333334</v>
      </c>
      <c r="F62" s="21" t="n">
        <v>1537921.35</v>
      </c>
      <c r="G62" s="22" t="n"/>
      <c r="H62" s="19" t="inlineStr">
        <is>
          <t>Desestimado</t>
        </is>
      </c>
      <c r="I62" s="18" t="n"/>
      <c r="J62" s="18" t="n"/>
      <c r="K62">
        <f>IF($E62="","",INT($E62))</f>
        <v>46294.0</v>
      </c>
      <c r="L62">
        <f>IF($K62="","",COUNTIF($K$3:$K62,$K62))</f>
        <v>1.0</v>
      </c>
      <c r="M62">
        <f>IF($K62="","",$K62*100+$L62)</f>
        <v>4629401.0</v>
      </c>
      <c r="N62">
        <f>IF($H62="Desestimado",COUNTIF($H$3:$H62,"Desestimado"),"")</f>
        <v>49.0</v>
      </c>
    </row>
    <row r="63" hidden="1">
      <c r="A63" s="19" t="n">
        <v>56</v>
      </c>
      <c r="B63" s="19" t="inlineStr">
        <is>
          <t>SDA25/23</t>
        </is>
      </c>
      <c r="C63" s="19" t="inlineStr">
        <is>
          <t xml:space="preserve">EXP MPR20260168 | MPR | Lic. ADOBE </t>
        </is>
      </c>
      <c r="D63" s="19" t="inlineStr">
        <is>
          <t>M. PRESIDENCIA</t>
        </is>
      </c>
      <c r="E63" s="20" t="n">
        <v>46294.45833333334</v>
      </c>
      <c r="F63" s="21" t="n">
        <v>183886.99</v>
      </c>
      <c r="G63" s="22" t="n"/>
      <c r="H63" s="19" t="inlineStr">
        <is>
          <t>Desestimado</t>
        </is>
      </c>
      <c r="I63" s="18" t="n"/>
      <c r="J63" s="18" t="n"/>
      <c r="K63">
        <f>IF($E63="","",INT($E63))</f>
        <v>46294.0</v>
      </c>
      <c r="L63">
        <f>IF($K63="","",COUNTIF($K$3:$K63,$K63))</f>
        <v>2.0</v>
      </c>
      <c r="M63">
        <f>IF($K63="","",$K63*100+$L63)</f>
        <v>4629402.0</v>
      </c>
      <c r="N63">
        <f>IF($H63="Desestimado",COUNTIF($H$3:$H63,"Desestimado"),"")</f>
        <v>50.0</v>
      </c>
    </row>
    <row r="64" hidden="1">
      <c r="A64" s="19" t="n">
        <v>57</v>
      </c>
      <c r="B64" s="19" t="inlineStr">
        <is>
          <t>SDA25/24</t>
        </is>
      </c>
      <c r="C64" s="19" t="inlineStr">
        <is>
          <t>EXP 2026/ETSAE0906/00003210 | JAEMALE | Adq. Servidores</t>
        </is>
      </c>
      <c r="D64" s="19" t="inlineStr">
        <is>
          <t>JAEMALE</t>
        </is>
      </c>
      <c r="E64" s="20" t="n">
        <v>46294.91666666666</v>
      </c>
      <c r="F64" s="21" t="n">
        <v>880000</v>
      </c>
      <c r="G64" s="22" t="n"/>
      <c r="H64" s="19" t="inlineStr">
        <is>
          <t>Desestimado</t>
        </is>
      </c>
      <c r="I64" s="18" t="n"/>
      <c r="J64" s="18" t="n"/>
      <c r="K64">
        <f>IF($E64="","",INT($E64))</f>
        <v>46294.0</v>
      </c>
      <c r="L64">
        <f>IF($K64="","",COUNTIF($K$3:$K64,$K64))</f>
        <v>3.0</v>
      </c>
      <c r="M64">
        <f>IF($K64="","",$K64*100+$L64)</f>
        <v>4629403.0</v>
      </c>
      <c r="N64">
        <f>IF($H64="Desestimado",COUNTIF($H$3:$H64,"Desestimado"),"")</f>
        <v>51.0</v>
      </c>
    </row>
    <row r="65" hidden="1">
      <c r="A65" s="19" t="n">
        <v>58</v>
      </c>
      <c r="B65" s="19" t="inlineStr">
        <is>
          <t>Abierto</t>
        </is>
      </c>
      <c r="C65" s="19" t="inlineStr">
        <is>
          <t>EXP 2026/SP02002001/00001513E - Nodo NATO SECRET WAN (NS WAN) del  (CoE-CIED)</t>
        </is>
      </c>
      <c r="D65" s="19" t="inlineStr">
        <is>
          <t>CIED-COE</t>
        </is>
      </c>
      <c r="E65" s="20" t="n">
        <v>46295.5</v>
      </c>
      <c r="F65" s="21" t="n">
        <v>1570247.86</v>
      </c>
      <c r="G65" s="22" t="n"/>
      <c r="H65" s="19" t="inlineStr">
        <is>
          <t>Desestimado</t>
        </is>
      </c>
      <c r="I65" s="56" t="inlineStr">
        <is>
          <t>URL Contratación</t>
        </is>
      </c>
      <c r="J65" s="25" t="n"/>
      <c r="K65">
        <f>IF($E65="","",INT($E65))</f>
        <v>46295.0</v>
      </c>
      <c r="L65">
        <f>IF($K65="","",COUNTIF($K$3:$K65,$K65))</f>
        <v>1.0</v>
      </c>
      <c r="M65">
        <f>IF($K65="","",$K65*100+$L65)</f>
        <v>4629501.0</v>
      </c>
      <c r="N65">
        <f>IF($H65="Desestimado",COUNTIF($H$3:$H65,"Desestimado"),"")</f>
        <v>52.0</v>
      </c>
    </row>
    <row r="66" hidden="1">
      <c r="A66" s="19" t="n">
        <v>64</v>
      </c>
      <c r="B66" s="19" t="inlineStr">
        <is>
          <t>AM/08</t>
        </is>
      </c>
      <c r="C66" s="27" t="inlineStr">
        <is>
          <t>EXP 2026/EA26/00002165E | SEA-62 ZARAGOZA | SAIS</t>
        </is>
      </c>
      <c r="D66" s="27" t="inlineStr">
        <is>
          <t>SEA 62</t>
        </is>
      </c>
      <c r="E66" s="20" t="n">
        <v>46297.99930555555</v>
      </c>
      <c r="F66" s="21" t="n">
        <v>53684.53</v>
      </c>
      <c r="G66" s="22" t="n"/>
      <c r="H66" s="19" t="inlineStr">
        <is>
          <t>Desestimado</t>
        </is>
      </c>
      <c r="I66" s="25" t="n"/>
      <c r="J66" s="25" t="n"/>
      <c r="K66">
        <f>IF($E66="","",INT($E66))</f>
        <v>46297.0</v>
      </c>
      <c r="L66">
        <f>IF($K66="","",COUNTIF($K$3:$K66,$K66))</f>
        <v>1.0</v>
      </c>
      <c r="M66">
        <f>IF($K66="","",$K66*100+$L66)</f>
        <v>4629701.0</v>
      </c>
      <c r="N66">
        <f>IF($H66="Desestimado",COUNTIF($H$3:$H66,"Desestimado"),"")</f>
        <v>53.0</v>
      </c>
    </row>
    <row r="67" hidden="1">
      <c r="A67" s="19" t="n">
        <v>68</v>
      </c>
      <c r="B67" s="58" t="inlineStr">
        <is>
          <t>SDA25/22</t>
        </is>
      </c>
      <c r="C67" s="58" t="inlineStr">
        <is>
          <t>EXP 00PG20260139 - Plataforma EDR - Actualización del sistema de protección para ENDPOINTS (Crowdstrike)</t>
        </is>
      </c>
      <c r="D67" s="19" t="inlineStr">
        <is>
          <t>M. PRESIDENCIA</t>
        </is>
      </c>
      <c r="E67" s="20" t="n">
        <v>46298.99998842592</v>
      </c>
      <c r="F67" s="21" t="n">
        <v>864921.33</v>
      </c>
      <c r="G67" s="58" t="n"/>
      <c r="H67" s="19" t="inlineStr">
        <is>
          <t>Desestimado</t>
        </is>
      </c>
      <c r="I67" s="12" t="n"/>
      <c r="J67" s="59" t="n"/>
      <c r="K67">
        <f>IF($E67="","",INT($E67))</f>
        <v>46298.0</v>
      </c>
      <c r="L67">
        <f>IF($K67="","",COUNTIF($K$3:$K67,$K67))</f>
        <v>1.0</v>
      </c>
      <c r="M67">
        <f>IF($K67="","",$K67*100+$L67)</f>
        <v>4629801.0</v>
      </c>
      <c r="N67">
        <f>IF($H67="Desestimado",COUNTIF($H$3:$H67,"Desestimado"),"")</f>
        <v>54.0</v>
      </c>
    </row>
    <row r="68" hidden="1">
      <c r="A68" s="19" t="n">
        <v>67</v>
      </c>
      <c r="B68" s="58" t="inlineStr">
        <is>
          <t>SDA25/22</t>
        </is>
      </c>
      <c r="C68" s="58" t="inlineStr">
        <is>
          <t>EXP SU13826003709 - UCLM - Licenciamiento Adobe</t>
        </is>
      </c>
      <c r="D68" s="19" t="inlineStr">
        <is>
          <t>UCLM</t>
        </is>
      </c>
      <c r="E68" s="20" t="n">
        <v>46299.99998842592</v>
      </c>
      <c r="F68" s="21" t="n">
        <v>215184.72</v>
      </c>
      <c r="G68" s="58" t="n"/>
      <c r="H68" s="19" t="inlineStr">
        <is>
          <t>Desestimado</t>
        </is>
      </c>
      <c r="I68" s="12" t="n"/>
      <c r="J68" s="59" t="n"/>
      <c r="K68">
        <f>IF($E68="","",INT($E68))</f>
        <v>46299.0</v>
      </c>
      <c r="L68">
        <f>IF($K68="","",COUNTIF($K$3:$K68,$K68))</f>
        <v>1.0</v>
      </c>
      <c r="M68">
        <f>IF($K68="","",$K68*100+$L68)</f>
        <v>4629901.0</v>
      </c>
      <c r="N68">
        <f>IF($H68="Desestimado",COUNTIF($H$3:$H68,"Desestimado"),"")</f>
        <v>55.0</v>
      </c>
    </row>
    <row r="69" hidden="1">
      <c r="A69" s="19" t="n">
        <v>70</v>
      </c>
      <c r="B69" s="58" t="inlineStr">
        <is>
          <t>SDA25/22</t>
        </is>
      </c>
      <c r="C69" s="58" t="inlineStr">
        <is>
          <t>EXP SU13826003412 | UCLM | Filemaker Cloud</t>
        </is>
      </c>
      <c r="D69" s="19" t="inlineStr">
        <is>
          <t>UCLM</t>
        </is>
      </c>
      <c r="E69" s="20" t="n">
        <v>46299.99998842592</v>
      </c>
      <c r="F69" s="21" t="n">
        <v>4105</v>
      </c>
      <c r="G69" s="58" t="n"/>
      <c r="H69" s="19" t="inlineStr">
        <is>
          <t>Desestimado</t>
        </is>
      </c>
      <c r="I69" s="12" t="n"/>
      <c r="J69" s="59" t="n"/>
      <c r="K69">
        <f>IF($E69="","",INT($E69))</f>
        <v>46299.0</v>
      </c>
      <c r="L69">
        <f>IF($K69="","",COUNTIF($K$3:$K69,$K69))</f>
        <v>2.0</v>
      </c>
      <c r="M69">
        <f>IF($K69="","",$K69*100+$L69)</f>
        <v>4629902.0</v>
      </c>
      <c r="N69">
        <f>IF($H69="Desestimado",COUNTIF($H$3:$H69,"Desestimado"),"")</f>
        <v>56.0</v>
      </c>
    </row>
    <row r="70">
      <c r="A70" s="19" t="n">
        <v>72</v>
      </c>
      <c r="B70" s="19" t="inlineStr">
        <is>
          <t>SDA24/22</t>
        </is>
      </c>
      <c r="C70" s="58" t="inlineStr">
        <is>
          <t>EXP 2026/ETSAE0904/00000508E | JCISAT | Renov. Lic. Check Point</t>
        </is>
      </c>
      <c r="D70" s="19" t="inlineStr">
        <is>
          <t>JCISAT</t>
        </is>
      </c>
      <c r="E70" s="20" t="n">
        <v>46300.38541666666</v>
      </c>
      <c r="F70" s="21" t="n">
        <v>149416.65</v>
      </c>
      <c r="G70" s="58" t="n"/>
      <c r="H70" s="19" t="inlineStr">
        <is>
          <t>Pendiente</t>
        </is>
      </c>
      <c r="I70" s="12" t="n"/>
      <c r="J70" s="59" t="n"/>
      <c r="K70">
        <f>IF($E70="","",INT($E70))</f>
        <v>46300.0</v>
      </c>
      <c r="L70">
        <f>IF($K70="","",COUNTIF($K$3:$K70,$K70))</f>
        <v>1.0</v>
      </c>
      <c r="M70">
        <f>IF($K70="","",$K70*100+$L70)</f>
        <v>4630001.0</v>
      </c>
      <c r="N70" t="str">
        <f>IF($H70="Desestimado",COUNTIF($H$3:$H70,"Desestimado"),"")</f>
        <v/>
      </c>
    </row>
    <row r="71">
      <c r="A71" s="19" t="n">
        <v>71</v>
      </c>
      <c r="B71" s="58" t="inlineStr">
        <is>
          <t>AM/08</t>
        </is>
      </c>
      <c r="C71" s="58" t="inlineStr">
        <is>
          <t>EXP 2026_056_SPD_TEC | SEPIDES | CCTV y Sistema anti-intrusion (Valencia - antigua fabrica de motores IZAR)</t>
        </is>
      </c>
      <c r="D71" s="19" t="inlineStr">
        <is>
          <t>SEPIDES</t>
        </is>
      </c>
      <c r="E71" s="20" t="n">
        <v>46301.41666666666</v>
      </c>
      <c r="F71" s="21" t="n">
        <v>260000</v>
      </c>
      <c r="G71" s="58" t="n"/>
      <c r="H71" s="19" t="inlineStr">
        <is>
          <t>Pendiente</t>
        </is>
      </c>
      <c r="I71" s="12" t="n"/>
      <c r="J71" s="59" t="n"/>
      <c r="K71">
        <f>IF($E71="","",INT($E71))</f>
        <v>46301.0</v>
      </c>
      <c r="L71">
        <f>IF($K71="","",COUNTIF($K$3:$K71,$K71))</f>
        <v>1.0</v>
      </c>
      <c r="M71">
        <f>IF($K71="","",$K71*100+$L71)</f>
        <v>4630101.0</v>
      </c>
      <c r="N71" t="str">
        <f>IF($H71="Desestimado",COUNTIF($H$3:$H71,"Desestimado"),"")</f>
        <v/>
      </c>
    </row>
    <row r="72" hidden="1">
      <c r="A72" s="19" t="n">
        <v>59</v>
      </c>
      <c r="B72" s="19" t="inlineStr">
        <is>
          <t>SDA25/26</t>
        </is>
      </c>
      <c r="C72" s="27" t="inlineStr">
        <is>
          <t>EXP 582026066591 | INTA - Licenciamiento O365, Claude, Chatgpt, Adobe, Presto, Canvas, NX, etc…</t>
        </is>
      </c>
      <c r="D72" s="19" t="inlineStr">
        <is>
          <t>INTA</t>
        </is>
      </c>
      <c r="E72" s="20" t="n">
        <v>46304.45833333334</v>
      </c>
      <c r="F72" s="21" t="n">
        <v>2136760</v>
      </c>
      <c r="G72" s="22" t="n"/>
      <c r="H72" s="19" t="inlineStr">
        <is>
          <t>Desestimado</t>
        </is>
      </c>
      <c r="I72" s="18" t="n"/>
      <c r="J72" s="18" t="n"/>
      <c r="K72">
        <f>IF($E72="","",INT($E72))</f>
        <v>46304.0</v>
      </c>
      <c r="L72">
        <f>IF($K72="","",COUNTIF($K$3:$K72,$K72))</f>
        <v>1.0</v>
      </c>
      <c r="M72">
        <f>IF($K72="","",$K72*100+$L72)</f>
        <v>4630401.0</v>
      </c>
      <c r="N72">
        <f>IF($H72="Desestimado",COUNTIF($H$3:$H72,"Desestimado"),"")</f>
        <v>57.0</v>
      </c>
    </row>
    <row r="73" hidden="1">
      <c r="A73" s="19" t="n">
        <v>69</v>
      </c>
      <c r="B73" s="58" t="inlineStr">
        <is>
          <t>SDA25/22</t>
        </is>
      </c>
      <c r="C73" s="58" t="inlineStr">
        <is>
          <t>EXP 582026066691 | INTA | Airflows CPI - BlackLine Smart Close (Addons para SAP)</t>
        </is>
      </c>
      <c r="D73" s="27" t="inlineStr">
        <is>
          <t>INTA</t>
        </is>
      </c>
      <c r="E73" s="20" t="n">
        <v>46308.45833333334</v>
      </c>
      <c r="F73" s="21" t="n">
        <v>505660</v>
      </c>
      <c r="G73" s="58" t="n"/>
      <c r="H73" s="19" t="inlineStr">
        <is>
          <t>Desestimado</t>
        </is>
      </c>
      <c r="I73" s="12" t="n"/>
      <c r="J73" s="59" t="n"/>
      <c r="K73">
        <f>IF($E73="","",INT($E73))</f>
        <v>46308.0</v>
      </c>
      <c r="L73">
        <f>IF($K73="","",COUNTIF($K$3:$K73,$K73))</f>
        <v>1.0</v>
      </c>
      <c r="M73">
        <f>IF($K73="","",$K73*100+$L73)</f>
        <v>4630801.0</v>
      </c>
      <c r="N73">
        <f>IF($H73="Desestimado",COUNTIF($H$3:$H73,"Desestimado"),"")</f>
        <v>58.0</v>
      </c>
    </row>
    <row r="74" hidden="1">
      <c r="A74" s="57" t="n">
        <v>60</v>
      </c>
      <c r="B74" s="27" t="inlineStr">
        <is>
          <t>Abierto</t>
        </is>
      </c>
      <c r="C74" s="19" t="inlineStr">
        <is>
          <t>EXP 2026/ETSAE0906/00004024E - LOTE 2: Accesorios de transmisiones</t>
        </is>
      </c>
      <c r="D74" s="19" t="inlineStr">
        <is>
          <t>JAEMALE</t>
        </is>
      </c>
      <c r="E74" s="20" t="n">
        <v>46308.5</v>
      </c>
      <c r="F74" s="21" t="n">
        <v>289256.2</v>
      </c>
      <c r="G74" s="22" t="n"/>
      <c r="H74" s="19" t="inlineStr">
        <is>
          <t>Desestimado</t>
        </is>
      </c>
      <c r="I74" s="12" t="inlineStr">
        <is>
          <t>URL Contratación</t>
        </is>
      </c>
      <c r="J74" s="25" t="n"/>
      <c r="K74">
        <f>IF($E74="","",INT($E74))</f>
        <v>46308.0</v>
      </c>
      <c r="L74">
        <f>IF($K74="","",COUNTIF($K$3:$K74,$K74))</f>
        <v>2.0</v>
      </c>
      <c r="M74">
        <f>IF($K74="","",$K74*100+$L74)</f>
        <v>4630802.0</v>
      </c>
      <c r="N74">
        <f>IF($H74="Desestimado",COUNTIF($H$3:$H74,"Desestimado"),"")</f>
        <v>59.0</v>
      </c>
    </row>
    <row r="75" hidden="1">
      <c r="A75" s="19" t="n">
        <v>61</v>
      </c>
      <c r="B75" s="27" t="inlineStr">
        <is>
          <t>Abierto</t>
        </is>
      </c>
      <c r="C75" s="19" t="inlineStr">
        <is>
          <t>EXP 2026/ETSAE0906/00004024E - LOTE 1: Cableado transmisiones</t>
        </is>
      </c>
      <c r="D75" s="19" t="inlineStr">
        <is>
          <t>JAEMALE</t>
        </is>
      </c>
      <c r="E75" s="20" t="n">
        <v>46308.5</v>
      </c>
      <c r="F75" s="21" t="n">
        <v>123966.94</v>
      </c>
      <c r="G75" s="22" t="n"/>
      <c r="H75" s="19" t="inlineStr">
        <is>
          <t>Desestimado</t>
        </is>
      </c>
      <c r="I75" s="12" t="inlineStr">
        <is>
          <t>URL Contratación</t>
        </is>
      </c>
      <c r="J75" s="25" t="n"/>
      <c r="K75">
        <f>IF($E75="","",INT($E75))</f>
        <v>46308.0</v>
      </c>
      <c r="L75">
        <f>IF($K75="","",COUNTIF($K$3:$K75,$K75))</f>
        <v>3.0</v>
      </c>
      <c r="M75">
        <f>IF($K75="","",$K75*100+$L75)</f>
        <v>4630803.0</v>
      </c>
      <c r="N75">
        <f>IF($H75="Desestimado",COUNTIF($H$3:$H75,"Desestimado"),"")</f>
        <v>60.0</v>
      </c>
    </row>
    <row r="76" hidden="1">
      <c r="A76" s="19" t="n">
        <v>62</v>
      </c>
      <c r="B76" s="27" t="inlineStr">
        <is>
          <t>Abierto</t>
        </is>
      </c>
      <c r="C76" s="19" t="inlineStr">
        <is>
          <t>EXP 2026/26 - Suministro para la renovación y mantenimiento del cortafuegos de aplicación web del Senado.</t>
        </is>
      </c>
      <c r="D76" s="19" t="inlineStr">
        <is>
          <t>SENADO</t>
        </is>
      </c>
      <c r="E76" s="20" t="n">
        <v>46308.58333333334</v>
      </c>
      <c r="F76" s="21" t="n">
        <v>350000</v>
      </c>
      <c r="G76" s="22" t="n"/>
      <c r="H76" s="19" t="inlineStr">
        <is>
          <t>Desestimado</t>
        </is>
      </c>
      <c r="I76" s="25" t="inlineStr">
        <is>
          <t>URL Contratación</t>
        </is>
      </c>
      <c r="J76" s="25" t="n"/>
      <c r="K76">
        <f>IF($E76="","",INT($E76))</f>
        <v>46308.0</v>
      </c>
      <c r="L76">
        <f>IF($K76="","",COUNTIF($K$3:$K76,$K76))</f>
        <v>4.0</v>
      </c>
      <c r="M76">
        <f>IF($K76="","",$K76*100+$L76)</f>
        <v>4630804.0</v>
      </c>
      <c r="N76">
        <f>IF($H76="Desestimado",COUNTIF($H$3:$H76,"Desestimado"),"")</f>
        <v>61.0</v>
      </c>
    </row>
    <row r="77">
      <c r="A77" s="19" t="n">
        <v>63</v>
      </c>
      <c r="B77" s="27" t="inlineStr">
        <is>
          <t>Abierto</t>
        </is>
      </c>
      <c r="C77" s="19" t="inlineStr">
        <is>
          <t>EXP 2026/EA22/00000972E - Suministro e instalación de material CIS para la ampliación y mejora de la infraestructura de red troncal en fibra óptica de la BAT</t>
        </is>
      </c>
      <c r="D77" s="19" t="inlineStr">
        <is>
          <t>SEA 22</t>
        </is>
      </c>
      <c r="E77" s="20" t="n">
        <v>46311.99930555555</v>
      </c>
      <c r="F77" s="21" t="n">
        <v>667382.73</v>
      </c>
      <c r="G77" s="22" t="n"/>
      <c r="H77" s="19" t="inlineStr">
        <is>
          <t>Pendiente</t>
        </is>
      </c>
      <c r="I77" s="12" t="inlineStr">
        <is>
          <t>URL Contratación</t>
        </is>
      </c>
      <c r="J77" s="25" t="n"/>
      <c r="K77">
        <f>IF($E77="","",INT($E77))</f>
        <v>46311.0</v>
      </c>
      <c r="L77">
        <f>IF($K77="","",COUNTIF($K$3:$K77,$K77))</f>
        <v>1.0</v>
      </c>
      <c r="M77">
        <f>IF($K77="","",$K77*100+$L77)</f>
        <v>4631101.0</v>
      </c>
      <c r="N77" t="str">
        <f>IF($H77="Desestimado",COUNTIF($H$3:$H77,"Desestimado"),"")</f>
        <v/>
      </c>
    </row>
    <row r="78">
      <c r="A78" s="19" t="n">
        <v>66</v>
      </c>
      <c r="B78" s="58" t="inlineStr">
        <is>
          <t>Abierto</t>
        </is>
      </c>
      <c r="C78" s="58" t="inlineStr">
        <is>
          <t>EXP 2026/ETSAE0904/00000482E - Contratación de licencias de software de la plataforma CLOUD-MINERVA</t>
        </is>
      </c>
      <c r="D78" s="19" t="inlineStr">
        <is>
          <t>JCISAT</t>
        </is>
      </c>
      <c r="E78" s="20" t="n">
        <v>46314.41666666666</v>
      </c>
      <c r="F78" s="21" t="n">
        <v>328925.62</v>
      </c>
      <c r="G78" s="58" t="n"/>
      <c r="H78" s="19" t="inlineStr">
        <is>
          <t>Pendiente</t>
        </is>
      </c>
      <c r="I78" s="12" t="inlineStr">
        <is>
          <t>URL Contratación</t>
        </is>
      </c>
      <c r="J78" s="59" t="n"/>
      <c r="K78">
        <f>IF($E78="","",INT($E78))</f>
        <v>46314.0</v>
      </c>
      <c r="L78">
        <f>IF($K78="","",COUNTIF($K$3:$K78,$K78))</f>
        <v>1.0</v>
      </c>
      <c r="M78">
        <f>IF($K78="","",$K78*100+$L78)</f>
        <v>4631401.0</v>
      </c>
      <c r="N78" t="str">
        <f>IF($H78="Desestimado",COUNTIF($H$3:$H78,"Desestimado"),"")</f>
        <v/>
      </c>
    </row>
    <row r="79">
      <c r="K79" t="str">
        <f>IF($E79="","",INT($E79))</f>
        <v/>
      </c>
      <c r="L79" t="str">
        <f>IF($K79="","",COUNTIF($K$3:$K79,$K79))</f>
        <v/>
      </c>
      <c r="M79" t="str">
        <f>IF($K79="","",$K79*100+$L79)</f>
        <v/>
      </c>
      <c r="N79" t="str">
        <f>IF($H79="Desestimado",COUNTIF($H$3:$H79,"Desestimado"),"")</f>
        <v/>
      </c>
    </row>
    <row r="80">
      <c r="K80" t="str">
        <f>IF($E80="","",INT($E80))</f>
        <v/>
      </c>
      <c r="L80" t="str">
        <f>IF($K80="","",COUNTIF($K$3:$K80,$K80))</f>
        <v/>
      </c>
      <c r="M80" t="str">
        <f>IF($K80="","",$K80*100+$L80)</f>
        <v/>
      </c>
      <c r="N80" t="str">
        <f>IF($H80="Desestimado",COUNTIF($H$3:$H80,"Desestimado"),"")</f>
        <v/>
      </c>
    </row>
    <row r="81">
      <c r="K81" t="str">
        <f>IF($E81="","",INT($E81))</f>
        <v/>
      </c>
      <c r="L81" t="str">
        <f>IF($K81="","",COUNTIF($K$3:$K81,$K81))</f>
        <v/>
      </c>
      <c r="M81" t="str">
        <f>IF($K81="","",$K81*100+$L81)</f>
        <v/>
      </c>
      <c r="N81" t="str">
        <f>IF($H81="Desestimado",COUNTIF($H$3:$H81,"Desestimado"),"")</f>
        <v/>
      </c>
    </row>
    <row r="82">
      <c r="K82" t="str">
        <f>IF($E82="","",INT($E82))</f>
        <v/>
      </c>
      <c r="L82" t="str">
        <f>IF($K82="","",COUNTIF($K$3:$K82,$K82))</f>
        <v/>
      </c>
      <c r="M82" t="str">
        <f>IF($K82="","",$K82*100+$L82)</f>
        <v/>
      </c>
      <c r="N82" t="str">
        <f>IF($H82="Desestimado",COUNTIF($H$3:$H82,"Desestimado"),"")</f>
        <v/>
      </c>
    </row>
    <row r="83">
      <c r="K83" t="str">
        <f>IF($E83="","",INT($E83))</f>
        <v/>
      </c>
      <c r="L83" t="str">
        <f>IF($K83="","",COUNTIF($K$3:$K83,$K83))</f>
        <v/>
      </c>
      <c r="M83" t="str">
        <f>IF($K83="","",$K83*100+$L83)</f>
        <v/>
      </c>
      <c r="N83" t="str">
        <f>IF($H83="Desestimado",COUNTIF($H$3:$H83,"Desestimado"),"")</f>
        <v/>
      </c>
    </row>
    <row r="84">
      <c r="K84" t="str">
        <f>IF($E84="","",INT($E84))</f>
        <v/>
      </c>
      <c r="L84" t="str">
        <f>IF($K84="","",COUNTIF($K$3:$K84,$K84))</f>
        <v/>
      </c>
      <c r="M84" t="str">
        <f>IF($K84="","",$K84*100+$L84)</f>
        <v/>
      </c>
      <c r="N84" t="str">
        <f>IF($H84="Desestimado",COUNTIF($H$3:$H84,"Desestimado"),"")</f>
        <v/>
      </c>
    </row>
    <row r="85">
      <c r="K85" t="str">
        <f>IF($E85="","",INT($E85))</f>
        <v/>
      </c>
      <c r="L85" t="str">
        <f>IF($K85="","",COUNTIF($K$3:$K85,$K85))</f>
        <v/>
      </c>
      <c r="M85" t="str">
        <f>IF($K85="","",$K85*100+$L85)</f>
        <v/>
      </c>
      <c r="N85" t="str">
        <f>IF($H85="Desestimado",COUNTIF($H$3:$H85,"Desestimado"),"")</f>
        <v/>
      </c>
    </row>
    <row r="86">
      <c r="K86" t="str">
        <f>IF($E86="","",INT($E86))</f>
        <v/>
      </c>
      <c r="L86" t="str">
        <f>IF($K86="","",COUNTIF($K$3:$K86,$K86))</f>
        <v/>
      </c>
      <c r="M86" t="str">
        <f>IF($K86="","",$K86*100+$L86)</f>
        <v/>
      </c>
      <c r="N86" t="str">
        <f>IF($H86="Desestimado",COUNTIF($H$3:$H86,"Desestimado"),"")</f>
        <v/>
      </c>
    </row>
    <row r="87">
      <c r="K87" t="str">
        <f>IF($E87="","",INT($E87))</f>
        <v/>
      </c>
      <c r="L87" t="str">
        <f>IF($K87="","",COUNTIF($K$3:$K87,$K87))</f>
        <v/>
      </c>
      <c r="M87" t="str">
        <f>IF($K87="","",$K87*100+$L87)</f>
        <v/>
      </c>
      <c r="N87" t="str">
        <f>IF($H87="Desestimado",COUNTIF($H$3:$H87,"Desestimado"),"")</f>
        <v/>
      </c>
    </row>
    <row r="88">
      <c r="K88" t="str">
        <f>IF($E88="","",INT($E88))</f>
        <v/>
      </c>
      <c r="L88" t="str">
        <f>IF($K88="","",COUNTIF($K$3:$K88,$K88))</f>
        <v/>
      </c>
      <c r="M88" t="str">
        <f>IF($K88="","",$K88*100+$L88)</f>
        <v/>
      </c>
      <c r="N88" t="str">
        <f>IF($H88="Desestimado",COUNTIF($H$3:$H88,"Desestimado"),"")</f>
        <v/>
      </c>
    </row>
    <row r="89">
      <c r="K89" t="str">
        <f>IF($E89="","",INT($E89))</f>
        <v/>
      </c>
      <c r="L89" t="str">
        <f>IF($K89="","",COUNTIF($K$3:$K89,$K89))</f>
        <v/>
      </c>
      <c r="M89" t="str">
        <f>IF($K89="","",$K89*100+$L89)</f>
        <v/>
      </c>
      <c r="N89" t="str">
        <f>IF($H89="Desestimado",COUNTIF($H$3:$H89,"Desestimado"),"")</f>
        <v/>
      </c>
    </row>
    <row r="90">
      <c r="K90" t="str">
        <f>IF($E90="","",INT($E90))</f>
        <v/>
      </c>
      <c r="L90" t="str">
        <f>IF($K90="","",COUNTIF($K$3:$K90,$K90))</f>
        <v/>
      </c>
      <c r="M90" t="str">
        <f>IF($K90="","",$K90*100+$L90)</f>
        <v/>
      </c>
      <c r="N90" t="str">
        <f>IF($H90="Desestimado",COUNTIF($H$3:$H90,"Desestimado"),"")</f>
        <v/>
      </c>
    </row>
    <row r="91">
      <c r="K91" t="str">
        <f>IF($E91="","",INT($E91))</f>
        <v/>
      </c>
      <c r="L91" t="str">
        <f>IF($K91="","",COUNTIF($K$3:$K91,$K91))</f>
        <v/>
      </c>
      <c r="M91" t="str">
        <f>IF($K91="","",$K91*100+$L91)</f>
        <v/>
      </c>
      <c r="N91" t="str">
        <f>IF($H91="Desestimado",COUNTIF($H$3:$H91,"Desestimado"),"")</f>
        <v/>
      </c>
    </row>
    <row r="92">
      <c r="K92" t="str">
        <f>IF($E92="","",INT($E92))</f>
        <v/>
      </c>
      <c r="L92" t="str">
        <f>IF($K92="","",COUNTIF($K$3:$K92,$K92))</f>
        <v/>
      </c>
      <c r="M92" t="str">
        <f>IF($K92="","",$K92*100+$L92)</f>
        <v/>
      </c>
      <c r="N92" t="str">
        <f>IF($H92="Desestimado",COUNTIF($H$3:$H92,"Desestimado"),"")</f>
        <v/>
      </c>
    </row>
    <row r="93">
      <c r="K93" t="str">
        <f>IF($E93="","",INT($E93))</f>
        <v/>
      </c>
      <c r="L93" t="str">
        <f>IF($K93="","",COUNTIF($K$3:$K93,$K93))</f>
        <v/>
      </c>
      <c r="M93" t="str">
        <f>IF($K93="","",$K93*100+$L93)</f>
        <v/>
      </c>
      <c r="N93" t="str">
        <f>IF($H93="Desestimado",COUNTIF($H$3:$H93,"Desestimado"),"")</f>
        <v/>
      </c>
    </row>
    <row r="94">
      <c r="K94" t="str">
        <f>IF($E94="","",INT($E94))</f>
        <v/>
      </c>
      <c r="L94" t="str">
        <f>IF($K94="","",COUNTIF($K$3:$K94,$K94))</f>
        <v/>
      </c>
      <c r="M94" t="str">
        <f>IF($K94="","",$K94*100+$L94)</f>
        <v/>
      </c>
      <c r="N94" t="str">
        <f>IF($H94="Desestimado",COUNTIF($H$3:$H94,"Desestimado"),"")</f>
        <v/>
      </c>
    </row>
    <row r="95">
      <c r="K95" t="str">
        <f>IF($E95="","",INT($E95))</f>
        <v/>
      </c>
      <c r="L95" t="str">
        <f>IF($K95="","",COUNTIF($K$3:$K95,$K95))</f>
        <v/>
      </c>
      <c r="M95" t="str">
        <f>IF($K95="","",$K95*100+$L95)</f>
        <v/>
      </c>
      <c r="N95" t="str">
        <f>IF($H95="Desestimado",COUNTIF($H$3:$H95,"Desestimado"),"")</f>
        <v/>
      </c>
    </row>
    <row r="96">
      <c r="K96" t="str">
        <f>IF($E96="","",INT($E96))</f>
        <v/>
      </c>
      <c r="L96" t="str">
        <f>IF($K96="","",COUNTIF($K$3:$K96,$K96))</f>
        <v/>
      </c>
      <c r="M96" t="str">
        <f>IF($K96="","",$K96*100+$L96)</f>
        <v/>
      </c>
      <c r="N96" t="str">
        <f>IF($H96="Desestimado",COUNTIF($H$3:$H96,"Desestimado"),"")</f>
        <v/>
      </c>
    </row>
    <row r="97">
      <c r="K97" t="str">
        <f>IF($E97="","",INT($E97))</f>
        <v/>
      </c>
      <c r="L97" t="str">
        <f>IF($K97="","",COUNTIF($K$3:$K97,$K97))</f>
        <v/>
      </c>
      <c r="M97" t="str">
        <f>IF($K97="","",$K97*100+$L97)</f>
        <v/>
      </c>
      <c r="N97" t="str">
        <f>IF($H97="Desestimado",COUNTIF($H$3:$H97,"Desestimado"),"")</f>
        <v/>
      </c>
    </row>
    <row r="98">
      <c r="K98" t="str">
        <f>IF($E98="","",INT($E98))</f>
        <v/>
      </c>
      <c r="L98" t="str">
        <f>IF($K98="","",COUNTIF($K$3:$K98,$K98))</f>
        <v/>
      </c>
      <c r="M98" t="str">
        <f>IF($K98="","",$K98*100+$L98)</f>
        <v/>
      </c>
      <c r="N98" t="str">
        <f>IF($H98="Desestimado",COUNTIF($H$3:$H98,"Desestimado"),"")</f>
        <v/>
      </c>
    </row>
    <row r="99">
      <c r="K99" t="str">
        <f>IF($E99="","",INT($E99))</f>
        <v/>
      </c>
      <c r="L99" t="str">
        <f>IF($K99="","",COUNTIF($K$3:$K99,$K99))</f>
        <v/>
      </c>
      <c r="M99" t="str">
        <f>IF($K99="","",$K99*100+$L99)</f>
        <v/>
      </c>
      <c r="N99" t="str">
        <f>IF($H99="Desestimado",COUNTIF($H$3:$H99,"Desestimado"),"")</f>
        <v/>
      </c>
    </row>
    <row r="100">
      <c r="K100" t="str">
        <f>IF($E100="","",INT($E100))</f>
        <v/>
      </c>
      <c r="L100" t="str">
        <f>IF($K100="","",COUNTIF($K$3:$K100,$K100))</f>
        <v/>
      </c>
      <c r="M100" t="str">
        <f>IF($K100="","",$K100*100+$L100)</f>
        <v/>
      </c>
      <c r="N100" t="str">
        <f>IF($H100="Desestimado",COUNTIF($H$3:$H100,"Desestimado"),"")</f>
        <v/>
      </c>
    </row>
    <row r="101">
      <c r="K101" t="str">
        <f>IF($E101="","",INT($E101))</f>
        <v/>
      </c>
      <c r="L101" t="str">
        <f>IF($K101="","",COUNTIF($K$3:$K101,$K101))</f>
        <v/>
      </c>
      <c r="M101" t="str">
        <f>IF($K101="","",$K101*100+$L101)</f>
        <v/>
      </c>
      <c r="N101" t="str">
        <f>IF($H101="Desestimado",COUNTIF($H$3:$H101,"Desestimado"),"")</f>
        <v/>
      </c>
    </row>
    <row r="102">
      <c r="K102" t="str">
        <f>IF($E102="","",INT($E102))</f>
        <v/>
      </c>
      <c r="L102" t="str">
        <f>IF($K102="","",COUNTIF($K$3:$K102,$K102))</f>
        <v/>
      </c>
      <c r="M102" t="str">
        <f>IF($K102="","",$K102*100+$L102)</f>
        <v/>
      </c>
      <c r="N102" t="str">
        <f>IF($H102="Desestimado",COUNTIF($H$3:$H102,"Desestimado"),"")</f>
        <v/>
      </c>
    </row>
    <row r="103">
      <c r="K103" t="str">
        <f>IF($E103="","",INT($E103))</f>
        <v/>
      </c>
      <c r="L103" t="str">
        <f>IF($K103="","",COUNTIF($K$3:$K103,$K103))</f>
        <v/>
      </c>
      <c r="M103" t="str">
        <f>IF($K103="","",$K103*100+$L103)</f>
        <v/>
      </c>
      <c r="N103" t="str">
        <f>IF($H103="Desestimado",COUNTIF($H$3:$H103,"Desestimado"),"")</f>
        <v/>
      </c>
    </row>
    <row r="104">
      <c r="K104" t="str">
        <f>IF($E104="","",INT($E104))</f>
        <v/>
      </c>
      <c r="L104" t="str">
        <f>IF($K104="","",COUNTIF($K$3:$K104,$K104))</f>
        <v/>
      </c>
      <c r="M104" t="str">
        <f>IF($K104="","",$K104*100+$L104)</f>
        <v/>
      </c>
      <c r="N104" t="str">
        <f>IF($H104="Desestimado",COUNTIF($H$3:$H104,"Desestimado"),"")</f>
        <v/>
      </c>
    </row>
    <row r="105">
      <c r="K105" t="str">
        <f>IF($E105="","",INT($E105))</f>
        <v/>
      </c>
      <c r="L105" t="str">
        <f>IF($K105="","",COUNTIF($K$3:$K105,$K105))</f>
        <v/>
      </c>
      <c r="M105" t="str">
        <f>IF($K105="","",$K105*100+$L105)</f>
        <v/>
      </c>
      <c r="N105" t="str">
        <f>IF($H105="Desestimado",COUNTIF($H$3:$H105,"Desestimado"),"")</f>
        <v/>
      </c>
    </row>
    <row r="106">
      <c r="K106" t="str">
        <f>IF($E106="","",INT($E106))</f>
        <v/>
      </c>
      <c r="L106" t="str">
        <f>IF($K106="","",COUNTIF($K$3:$K106,$K106))</f>
        <v/>
      </c>
      <c r="M106" t="str">
        <f>IF($K106="","",$K106*100+$L106)</f>
        <v/>
      </c>
      <c r="N106" t="str">
        <f>IF($H106="Desestimado",COUNTIF($H$3:$H106,"Desestimado"),"")</f>
        <v/>
      </c>
    </row>
    <row r="107">
      <c r="K107" t="str">
        <f>IF($E107="","",INT($E107))</f>
        <v/>
      </c>
      <c r="L107" t="str">
        <f>IF($K107="","",COUNTIF($K$3:$K107,$K107))</f>
        <v/>
      </c>
      <c r="M107" t="str">
        <f>IF($K107="","",$K107*100+$L107)</f>
        <v/>
      </c>
      <c r="N107" t="str">
        <f>IF($H107="Desestimado",COUNTIF($H$3:$H107,"Desestimado"),"")</f>
        <v/>
      </c>
    </row>
    <row r="108">
      <c r="K108" t="str">
        <f>IF($E108="","",INT($E108))</f>
        <v/>
      </c>
      <c r="L108" t="str">
        <f>IF($K108="","",COUNTIF($K$3:$K108,$K108))</f>
        <v/>
      </c>
      <c r="M108" t="str">
        <f>IF($K108="","",$K108*100+$L108)</f>
        <v/>
      </c>
      <c r="N108" t="str">
        <f>IF($H108="Desestimado",COUNTIF($H$3:$H108,"Desestimado"),"")</f>
        <v/>
      </c>
    </row>
    <row r="109">
      <c r="K109" t="str">
        <f>IF($E109="","",INT($E109))</f>
        <v/>
      </c>
      <c r="L109" t="str">
        <f>IF($K109="","",COUNTIF($K$3:$K109,$K109))</f>
        <v/>
      </c>
      <c r="M109" t="str">
        <f>IF($K109="","",$K109*100+$L109)</f>
        <v/>
      </c>
      <c r="N109" t="str">
        <f>IF($H109="Desestimado",COUNTIF($H$3:$H109,"Desestimado"),"")</f>
        <v/>
      </c>
    </row>
    <row r="110">
      <c r="K110" t="str">
        <f>IF($E110="","",INT($E110))</f>
        <v/>
      </c>
      <c r="L110" t="str">
        <f>IF($K110="","",COUNTIF($K$3:$K110,$K110))</f>
        <v/>
      </c>
      <c r="M110" t="str">
        <f>IF($K110="","",$K110*100+$L110)</f>
        <v/>
      </c>
      <c r="N110" t="str">
        <f>IF($H110="Desestimado",COUNTIF($H$3:$H110,"Desestimado"),"")</f>
        <v/>
      </c>
    </row>
    <row r="111">
      <c r="K111" t="str">
        <f>IF($E111="","",INT($E111))</f>
        <v/>
      </c>
      <c r="L111" t="str">
        <f>IF($K111="","",COUNTIF($K$3:$K111,$K111))</f>
        <v/>
      </c>
      <c r="M111" t="str">
        <f>IF($K111="","",$K111*100+$L111)</f>
        <v/>
      </c>
      <c r="N111" t="str">
        <f>IF($H111="Desestimado",COUNTIF($H$3:$H111,"Desestimado"),"")</f>
        <v/>
      </c>
    </row>
    <row r="112">
      <c r="K112" t="str">
        <f>IF($E112="","",INT($E112))</f>
        <v/>
      </c>
      <c r="L112" t="str">
        <f>IF($K112="","",COUNTIF($K$3:$K112,$K112))</f>
        <v/>
      </c>
      <c r="M112" t="str">
        <f>IF($K112="","",$K112*100+$L112)</f>
        <v/>
      </c>
      <c r="N112" t="str">
        <f>IF($H112="Desestimado",COUNTIF($H$3:$H112,"Desestimado"),"")</f>
        <v/>
      </c>
    </row>
    <row r="113">
      <c r="K113" t="str">
        <f>IF($E113="","",INT($E113))</f>
        <v/>
      </c>
      <c r="L113" t="str">
        <f>IF($K113="","",COUNTIF($K$3:$K113,$K113))</f>
        <v/>
      </c>
      <c r="M113" t="str">
        <f>IF($K113="","",$K113*100+$L113)</f>
        <v/>
      </c>
      <c r="N113" t="str">
        <f>IF($H113="Desestimado",COUNTIF($H$3:$H113,"Desestimado"),"")</f>
        <v/>
      </c>
    </row>
    <row r="114">
      <c r="K114" t="str">
        <f>IF($E114="","",INT($E114))</f>
        <v/>
      </c>
      <c r="L114" t="str">
        <f>IF($K114="","",COUNTIF($K$3:$K114,$K114))</f>
        <v/>
      </c>
      <c r="M114" t="str">
        <f>IF($K114="","",$K114*100+$L114)</f>
        <v/>
      </c>
      <c r="N114" t="str">
        <f>IF($H114="Desestimado",COUNTIF($H$3:$H114,"Desestimado"),"")</f>
        <v/>
      </c>
    </row>
    <row r="115">
      <c r="K115" t="str">
        <f>IF($E115="","",INT($E115))</f>
        <v/>
      </c>
      <c r="L115" t="str">
        <f>IF($K115="","",COUNTIF($K$3:$K115,$K115))</f>
        <v/>
      </c>
      <c r="M115" t="str">
        <f>IF($K115="","",$K115*100+$L115)</f>
        <v/>
      </c>
      <c r="N115" t="str">
        <f>IF($H115="Desestimado",COUNTIF($H$3:$H115,"Desestimado"),"")</f>
        <v/>
      </c>
    </row>
    <row r="116">
      <c r="K116" t="str">
        <f>IF($E116="","",INT($E116))</f>
        <v/>
      </c>
      <c r="L116" t="str">
        <f>IF($K116="","",COUNTIF($K$3:$K116,$K116))</f>
        <v/>
      </c>
      <c r="M116" t="str">
        <f>IF($K116="","",$K116*100+$L116)</f>
        <v/>
      </c>
      <c r="N116" t="str">
        <f>IF($H116="Desestimado",COUNTIF($H$3:$H116,"Desestimado"),"")</f>
        <v/>
      </c>
    </row>
    <row r="117">
      <c r="K117" t="str">
        <f>IF($E117="","",INT($E117))</f>
        <v/>
      </c>
      <c r="L117" t="str">
        <f>IF($K117="","",COUNTIF($K$3:$K117,$K117))</f>
        <v/>
      </c>
      <c r="M117" t="str">
        <f>IF($K117="","",$K117*100+$L117)</f>
        <v/>
      </c>
      <c r="N117" t="str">
        <f>IF($H117="Desestimado",COUNTIF($H$3:$H117,"Desestimado"),"")</f>
        <v/>
      </c>
    </row>
    <row r="118">
      <c r="K118" t="str">
        <f>IF($E118="","",INT($E118))</f>
        <v/>
      </c>
      <c r="L118" t="str">
        <f>IF($K118="","",COUNTIF($K$3:$K118,$K118))</f>
        <v/>
      </c>
      <c r="M118" t="str">
        <f>IF($K118="","",$K118*100+$L118)</f>
        <v/>
      </c>
      <c r="N118" t="str">
        <f>IF($H118="Desestimado",COUNTIF($H$3:$H118,"Desestimado"),"")</f>
        <v/>
      </c>
    </row>
    <row r="119">
      <c r="K119" t="str">
        <f>IF($E119="","",INT($E119))</f>
        <v/>
      </c>
      <c r="L119" t="str">
        <f>IF($K119="","",COUNTIF($K$3:$K119,$K119))</f>
        <v/>
      </c>
      <c r="M119" t="str">
        <f>IF($K119="","",$K119*100+$L119)</f>
        <v/>
      </c>
      <c r="N119" t="str">
        <f>IF($H119="Desestimado",COUNTIF($H$3:$H119,"Desestimado"),"")</f>
        <v/>
      </c>
    </row>
    <row r="120">
      <c r="K120" t="str">
        <f>IF($E120="","",INT($E120))</f>
        <v/>
      </c>
      <c r="L120" t="str">
        <f>IF($K120="","",COUNTIF($K$3:$K120,$K120))</f>
        <v/>
      </c>
      <c r="M120" t="str">
        <f>IF($K120="","",$K120*100+$L120)</f>
        <v/>
      </c>
      <c r="N120" t="str">
        <f>IF($H120="Desestimado",COUNTIF($H$3:$H120,"Desestimado"),"")</f>
        <v/>
      </c>
    </row>
    <row r="121">
      <c r="K121" t="str">
        <f>IF($E121="","",INT($E121))</f>
        <v/>
      </c>
      <c r="L121" t="str">
        <f>IF($K121="","",COUNTIF($K$3:$K121,$K121))</f>
        <v/>
      </c>
      <c r="M121" t="str">
        <f>IF($K121="","",$K121*100+$L121)</f>
        <v/>
      </c>
      <c r="N121" t="str">
        <f>IF($H121="Desestimado",COUNTIF($H$3:$H121,"Desestimado"),"")</f>
        <v/>
      </c>
    </row>
    <row r="122">
      <c r="K122" t="str">
        <f>IF($E122="","",INT($E122))</f>
        <v/>
      </c>
      <c r="L122" t="str">
        <f>IF($K122="","",COUNTIF($K$3:$K122,$K122))</f>
        <v/>
      </c>
      <c r="M122" t="str">
        <f>IF($K122="","",$K122*100+$L122)</f>
        <v/>
      </c>
      <c r="N122" t="str">
        <f>IF($H122="Desestimado",COUNTIF($H$3:$H122,"Desestimado"),"")</f>
        <v/>
      </c>
    </row>
    <row r="123">
      <c r="K123" t="str">
        <f>IF($E123="","",INT($E123))</f>
        <v/>
      </c>
      <c r="L123" t="str">
        <f>IF($K123="","",COUNTIF($K$3:$K123,$K123))</f>
        <v/>
      </c>
      <c r="M123" t="str">
        <f>IF($K123="","",$K123*100+$L123)</f>
        <v/>
      </c>
      <c r="N123" t="str">
        <f>IF($H123="Desestimado",COUNTIF($H$3:$H123,"Desestimado"),"")</f>
        <v/>
      </c>
    </row>
    <row r="124">
      <c r="K124" t="str">
        <f>IF($E124="","",INT($E124))</f>
        <v/>
      </c>
      <c r="L124" t="str">
        <f>IF($K124="","",COUNTIF($K$3:$K124,$K124))</f>
        <v/>
      </c>
      <c r="M124" t="str">
        <f>IF($K124="","",$K124*100+$L124)</f>
        <v/>
      </c>
      <c r="N124" t="str">
        <f>IF($H124="Desestimado",COUNTIF($H$3:$H124,"Desestimado"),"")</f>
        <v/>
      </c>
    </row>
    <row r="125">
      <c r="K125" t="str">
        <f>IF($E125="","",INT($E125))</f>
        <v/>
      </c>
      <c r="L125" t="str">
        <f>IF($K125="","",COUNTIF($K$3:$K125,$K125))</f>
        <v/>
      </c>
      <c r="M125" t="str">
        <f>IF($K125="","",$K125*100+$L125)</f>
        <v/>
      </c>
      <c r="N125" t="str">
        <f>IF($H125="Desestimado",COUNTIF($H$3:$H125,"Desestimado"),"")</f>
        <v/>
      </c>
    </row>
    <row r="126">
      <c r="K126" t="str">
        <f>IF($E126="","",INT($E126))</f>
        <v/>
      </c>
      <c r="L126" t="str">
        <f>IF($K126="","",COUNTIF($K$3:$K126,$K126))</f>
        <v/>
      </c>
      <c r="M126" t="str">
        <f>IF($K126="","",$K126*100+$L126)</f>
        <v/>
      </c>
      <c r="N126" t="str">
        <f>IF($H126="Desestimado",COUNTIF($H$3:$H126,"Desestimado"),"")</f>
        <v/>
      </c>
    </row>
    <row r="127">
      <c r="K127" t="str">
        <f>IF($E127="","",INT($E127))</f>
        <v/>
      </c>
      <c r="L127" t="str">
        <f>IF($K127="","",COUNTIF($K$3:$K127,$K127))</f>
        <v/>
      </c>
      <c r="M127" t="str">
        <f>IF($K127="","",$K127*100+$L127)</f>
        <v/>
      </c>
      <c r="N127" t="str">
        <f>IF($H127="Desestimado",COUNTIF($H$3:$H127,"Desestimado"),"")</f>
        <v/>
      </c>
    </row>
    <row r="128">
      <c r="K128" t="str">
        <f>IF($E128="","",INT($E128))</f>
        <v/>
      </c>
      <c r="L128" t="str">
        <f>IF($K128="","",COUNTIF($K$3:$K128,$K128))</f>
        <v/>
      </c>
      <c r="M128" t="str">
        <f>IF($K128="","",$K128*100+$L128)</f>
        <v/>
      </c>
      <c r="N128" t="str">
        <f>IF($H128="Desestimado",COUNTIF($H$3:$H128,"Desestimado"),"")</f>
        <v/>
      </c>
    </row>
    <row r="129">
      <c r="K129" t="str">
        <f>IF($E129="","",INT($E129))</f>
        <v/>
      </c>
      <c r="L129" t="str">
        <f>IF($K129="","",COUNTIF($K$3:$K129,$K129))</f>
        <v/>
      </c>
      <c r="M129" t="str">
        <f>IF($K129="","",$K129*100+$L129)</f>
        <v/>
      </c>
      <c r="N129" t="str">
        <f>IF($H129="Desestimado",COUNTIF($H$3:$H129,"Desestimado"),"")</f>
        <v/>
      </c>
    </row>
    <row r="130">
      <c r="K130" t="str">
        <f>IF($E130="","",INT($E130))</f>
        <v/>
      </c>
      <c r="L130" t="str">
        <f>IF($K130="","",COUNTIF($K$3:$K130,$K130))</f>
        <v/>
      </c>
      <c r="M130" t="str">
        <f>IF($K130="","",$K130*100+$L130)</f>
        <v/>
      </c>
      <c r="N130" t="str">
        <f>IF($H130="Desestimado",COUNTIF($H$3:$H130,"Desestimado"),"")</f>
        <v/>
      </c>
    </row>
    <row r="131">
      <c r="K131" t="str">
        <f>IF($E131="","",INT($E131))</f>
        <v/>
      </c>
      <c r="L131" t="str">
        <f>IF($K131="","",COUNTIF($K$3:$K131,$K131))</f>
        <v/>
      </c>
      <c r="M131" t="str">
        <f>IF($K131="","",$K131*100+$L131)</f>
        <v/>
      </c>
      <c r="N131" t="str">
        <f>IF($H131="Desestimado",COUNTIF($H$3:$H131,"Desestimado"),"")</f>
        <v/>
      </c>
    </row>
    <row r="132">
      <c r="K132" t="str">
        <f>IF($E132="","",INT($E132))</f>
        <v/>
      </c>
      <c r="L132" t="str">
        <f>IF($K132="","",COUNTIF($K$3:$K132,$K132))</f>
        <v/>
      </c>
      <c r="M132" t="str">
        <f>IF($K132="","",$K132*100+$L132)</f>
        <v/>
      </c>
      <c r="N132" t="str">
        <f>IF($H132="Desestimado",COUNTIF($H$3:$H132,"Desestimado"),"")</f>
        <v/>
      </c>
    </row>
    <row r="133">
      <c r="K133" t="str">
        <f>IF($E133="","",INT($E133))</f>
        <v/>
      </c>
      <c r="L133" t="str">
        <f>IF($K133="","",COUNTIF($K$3:$K133,$K133))</f>
        <v/>
      </c>
      <c r="M133" t="str">
        <f>IF($K133="","",$K133*100+$L133)</f>
        <v/>
      </c>
      <c r="N133" t="str">
        <f>IF($H133="Desestimado",COUNTIF($H$3:$H133,"Desestimado"),"")</f>
        <v/>
      </c>
    </row>
    <row r="134">
      <c r="K134" t="str">
        <f>IF($E134="","",INT($E134))</f>
        <v/>
      </c>
      <c r="L134" t="str">
        <f>IF($K134="","",COUNTIF($K$3:$K134,$K134))</f>
        <v/>
      </c>
      <c r="M134" t="str">
        <f>IF($K134="","",$K134*100+$L134)</f>
        <v/>
      </c>
      <c r="N134" t="str">
        <f>IF($H134="Desestimado",COUNTIF($H$3:$H134,"Desestimado"),"")</f>
        <v/>
      </c>
    </row>
    <row r="135">
      <c r="K135" t="str">
        <f>IF($E135="","",INT($E135))</f>
        <v/>
      </c>
      <c r="L135" t="str">
        <f>IF($K135="","",COUNTIF($K$3:$K135,$K135))</f>
        <v/>
      </c>
      <c r="M135" t="str">
        <f>IF($K135="","",$K135*100+$L135)</f>
        <v/>
      </c>
      <c r="N135" t="str">
        <f>IF($H135="Desestimado",COUNTIF($H$3:$H135,"Desestimado"),"")</f>
        <v/>
      </c>
    </row>
    <row r="136">
      <c r="K136" t="str">
        <f>IF($E136="","",INT($E136))</f>
        <v/>
      </c>
      <c r="L136" t="str">
        <f>IF($K136="","",COUNTIF($K$3:$K136,$K136))</f>
        <v/>
      </c>
      <c r="M136" t="str">
        <f>IF($K136="","",$K136*100+$L136)</f>
        <v/>
      </c>
      <c r="N136" t="str">
        <f>IF($H136="Desestimado",COUNTIF($H$3:$H136,"Desestimado"),"")</f>
        <v/>
      </c>
    </row>
    <row r="137">
      <c r="K137" t="str">
        <f>IF($E137="","",INT($E137))</f>
        <v/>
      </c>
      <c r="L137" t="str">
        <f>IF($K137="","",COUNTIF($K$3:$K137,$K137))</f>
        <v/>
      </c>
      <c r="M137" t="str">
        <f>IF($K137="","",$K137*100+$L137)</f>
        <v/>
      </c>
      <c r="N137" t="str">
        <f>IF($H137="Desestimado",COUNTIF($H$3:$H137,"Desestimado"),"")</f>
        <v/>
      </c>
    </row>
    <row r="138">
      <c r="K138" t="str">
        <f>IF($E138="","",INT($E138))</f>
        <v/>
      </c>
      <c r="L138" t="str">
        <f>IF($K138="","",COUNTIF($K$3:$K138,$K138))</f>
        <v/>
      </c>
      <c r="M138" t="str">
        <f>IF($K138="","",$K138*100+$L138)</f>
        <v/>
      </c>
      <c r="N138" t="str">
        <f>IF($H138="Desestimado",COUNTIF($H$3:$H138,"Desestimado"),"")</f>
        <v/>
      </c>
    </row>
    <row r="139">
      <c r="K139" t="str">
        <f>IF($E139="","",INT($E139))</f>
        <v/>
      </c>
      <c r="L139" t="str">
        <f>IF($K139="","",COUNTIF($K$3:$K139,$K139))</f>
        <v/>
      </c>
      <c r="M139" t="str">
        <f>IF($K139="","",$K139*100+$L139)</f>
        <v/>
      </c>
      <c r="N139" t="str">
        <f>IF($H139="Desestimado",COUNTIF($H$3:$H139,"Desestimado"),"")</f>
        <v/>
      </c>
    </row>
    <row r="140">
      <c r="K140" t="str">
        <f>IF($E140="","",INT($E140))</f>
        <v/>
      </c>
      <c r="L140" t="str">
        <f>IF($K140="","",COUNTIF($K$3:$K140,$K140))</f>
        <v/>
      </c>
      <c r="M140" t="str">
        <f>IF($K140="","",$K140*100+$L140)</f>
        <v/>
      </c>
      <c r="N140" t="str">
        <f>IF($H140="Desestimado",COUNTIF($H$3:$H140,"Desestimado"),"")</f>
        <v/>
      </c>
    </row>
    <row r="141">
      <c r="K141" t="str">
        <f>IF($E141="","",INT($E141))</f>
        <v/>
      </c>
      <c r="L141" t="str">
        <f>IF($K141="","",COUNTIF($K$3:$K141,$K141))</f>
        <v/>
      </c>
      <c r="M141" t="str">
        <f>IF($K141="","",$K141*100+$L141)</f>
        <v/>
      </c>
      <c r="N141" t="str">
        <f>IF($H141="Desestimado",COUNTIF($H$3:$H141,"Desestimado"),"")</f>
        <v/>
      </c>
    </row>
    <row r="142">
      <c r="K142" t="str">
        <f>IF($E142="","",INT($E142))</f>
        <v/>
      </c>
      <c r="L142" t="str">
        <f>IF($K142="","",COUNTIF($K$3:$K142,$K142))</f>
        <v/>
      </c>
      <c r="M142" t="str">
        <f>IF($K142="","",$K142*100+$L142)</f>
        <v/>
      </c>
      <c r="N142" t="str">
        <f>IF($H142="Desestimado",COUNTIF($H$3:$H142,"Desestimado"),"")</f>
        <v/>
      </c>
    </row>
    <row r="143">
      <c r="K143" t="str">
        <f>IF($E143="","",INT($E143))</f>
        <v/>
      </c>
      <c r="L143" t="str">
        <f>IF($K143="","",COUNTIF($K$3:$K143,$K143))</f>
        <v/>
      </c>
      <c r="M143" t="str">
        <f>IF($K143="","",$K143*100+$L143)</f>
        <v/>
      </c>
      <c r="N143" t="str">
        <f>IF($H143="Desestimado",COUNTIF($H$3:$H143,"Desestimado"),"")</f>
        <v/>
      </c>
    </row>
    <row r="144">
      <c r="K144" t="str">
        <f>IF($E144="","",INT($E144))</f>
        <v/>
      </c>
      <c r="L144" t="str">
        <f>IF($K144="","",COUNTIF($K$3:$K144,$K144))</f>
        <v/>
      </c>
      <c r="M144" t="str">
        <f>IF($K144="","",$K144*100+$L144)</f>
        <v/>
      </c>
      <c r="N144" t="str">
        <f>IF($H144="Desestimado",COUNTIF($H$3:$H144,"Desestimado"),"")</f>
        <v/>
      </c>
    </row>
    <row r="145">
      <c r="K145" t="str">
        <f>IF($E145="","",INT($E145))</f>
        <v/>
      </c>
      <c r="L145" t="str">
        <f>IF($K145="","",COUNTIF($K$3:$K145,$K145))</f>
        <v/>
      </c>
      <c r="M145" t="str">
        <f>IF($K145="","",$K145*100+$L145)</f>
        <v/>
      </c>
      <c r="N145" t="str">
        <f>IF($H145="Desestimado",COUNTIF($H$3:$H145,"Desestimado"),"")</f>
        <v/>
      </c>
    </row>
    <row r="146">
      <c r="K146" t="str">
        <f>IF($E146="","",INT($E146))</f>
        <v/>
      </c>
      <c r="L146" t="str">
        <f>IF($K146="","",COUNTIF($K$3:$K146,$K146))</f>
        <v/>
      </c>
      <c r="M146" t="str">
        <f>IF($K146="","",$K146*100+$L146)</f>
        <v/>
      </c>
      <c r="N146" t="str">
        <f>IF($H146="Desestimado",COUNTIF($H$3:$H146,"Desestimado"),"")</f>
        <v/>
      </c>
    </row>
    <row r="147">
      <c r="K147" t="str">
        <f>IF($E147="","",INT($E147))</f>
        <v/>
      </c>
      <c r="L147" t="str">
        <f>IF($K147="","",COUNTIF($K$3:$K147,$K147))</f>
        <v/>
      </c>
      <c r="M147" t="str">
        <f>IF($K147="","",$K147*100+$L147)</f>
        <v/>
      </c>
      <c r="N147" t="str">
        <f>IF($H147="Desestimado",COUNTIF($H$3:$H147,"Desestimado"),"")</f>
        <v/>
      </c>
    </row>
    <row r="148">
      <c r="K148" t="str">
        <f>IF($E148="","",INT($E148))</f>
        <v/>
      </c>
      <c r="L148" t="str">
        <f>IF($K148="","",COUNTIF($K$3:$K148,$K148))</f>
        <v/>
      </c>
      <c r="M148" t="str">
        <f>IF($K148="","",$K148*100+$L148)</f>
        <v/>
      </c>
      <c r="N148" t="str">
        <f>IF($H148="Desestimado",COUNTIF($H$3:$H148,"Desestimado"),"")</f>
        <v/>
      </c>
    </row>
    <row r="149">
      <c r="K149" t="str">
        <f>IF($E149="","",INT($E149))</f>
        <v/>
      </c>
      <c r="L149" t="str">
        <f>IF($K149="","",COUNTIF($K$3:$K149,$K149))</f>
        <v/>
      </c>
      <c r="M149" t="str">
        <f>IF($K149="","",$K149*100+$L149)</f>
        <v/>
      </c>
      <c r="N149" t="str">
        <f>IF($H149="Desestimado",COUNTIF($H$3:$H149,"Desestimado"),"")</f>
        <v/>
      </c>
    </row>
    <row r="150">
      <c r="K150" t="str">
        <f>IF($E150="","",INT($E150))</f>
        <v/>
      </c>
      <c r="L150" t="str">
        <f>IF($K150="","",COUNTIF($K$3:$K150,$K150))</f>
        <v/>
      </c>
      <c r="M150" t="str">
        <f>IF($K150="","",$K150*100+$L150)</f>
        <v/>
      </c>
      <c r="N150" t="str">
        <f>IF($H150="Desestimado",COUNTIF($H$3:$H150,"Desestimado"),"")</f>
        <v/>
      </c>
    </row>
    <row r="151">
      <c r="K151" t="str">
        <f>IF($E151="","",INT($E151))</f>
        <v/>
      </c>
      <c r="L151" t="str">
        <f>IF($K151="","",COUNTIF($K$3:$K151,$K151))</f>
        <v/>
      </c>
      <c r="M151" t="str">
        <f>IF($K151="","",$K151*100+$L151)</f>
        <v/>
      </c>
      <c r="N151" t="str">
        <f>IF($H151="Desestimado",COUNTIF($H$3:$H151,"Desestimado"),"")</f>
        <v/>
      </c>
    </row>
    <row r="152">
      <c r="K152" t="str">
        <f>IF($E152="","",INT($E152))</f>
        <v/>
      </c>
      <c r="L152" t="str">
        <f>IF($K152="","",COUNTIF($K$3:$K152,$K152))</f>
        <v/>
      </c>
      <c r="M152" t="str">
        <f>IF($K152="","",$K152*100+$L152)</f>
        <v/>
      </c>
      <c r="N152" t="str">
        <f>IF($H152="Desestimado",COUNTIF($H$3:$H152,"Desestimado"),"")</f>
        <v/>
      </c>
    </row>
    <row r="153">
      <c r="K153" t="str">
        <f>IF($E153="","",INT($E153))</f>
        <v/>
      </c>
      <c r="L153" t="str">
        <f>IF($K153="","",COUNTIF($K$3:$K153,$K153))</f>
        <v/>
      </c>
      <c r="M153" t="str">
        <f>IF($K153="","",$K153*100+$L153)</f>
        <v/>
      </c>
      <c r="N153" t="str">
        <f>IF($H153="Desestimado",COUNTIF($H$3:$H153,"Desestimado"),"")</f>
        <v/>
      </c>
    </row>
    <row r="154">
      <c r="K154" t="str">
        <f>IF($E154="","",INT($E154))</f>
        <v/>
      </c>
      <c r="L154" t="str">
        <f>IF($K154="","",COUNTIF($K$3:$K154,$K154))</f>
        <v/>
      </c>
      <c r="M154" t="str">
        <f>IF($K154="","",$K154*100+$L154)</f>
        <v/>
      </c>
      <c r="N154" t="str">
        <f>IF($H154="Desestimado",COUNTIF($H$3:$H154,"Desestimado"),"")</f>
        <v/>
      </c>
    </row>
    <row r="155">
      <c r="K155" t="str">
        <f>IF($E155="","",INT($E155))</f>
        <v/>
      </c>
      <c r="L155" t="str">
        <f>IF($K155="","",COUNTIF($K$3:$K155,$K155))</f>
        <v/>
      </c>
      <c r="M155" t="str">
        <f>IF($K155="","",$K155*100+$L155)</f>
        <v/>
      </c>
      <c r="N155" t="str">
        <f>IF($H155="Desestimado",COUNTIF($H$3:$H155,"Desestimado"),"")</f>
        <v/>
      </c>
    </row>
    <row r="156">
      <c r="K156" t="str">
        <f>IF($E156="","",INT($E156))</f>
        <v/>
      </c>
      <c r="L156" t="str">
        <f>IF($K156="","",COUNTIF($K$3:$K156,$K156))</f>
        <v/>
      </c>
      <c r="M156" t="str">
        <f>IF($K156="","",$K156*100+$L156)</f>
        <v/>
      </c>
      <c r="N156" t="str">
        <f>IF($H156="Desestimado",COUNTIF($H$3:$H156,"Desestimado"),"")</f>
        <v/>
      </c>
    </row>
    <row r="157">
      <c r="K157" t="str">
        <f>IF($E157="","",INT($E157))</f>
        <v/>
      </c>
      <c r="L157" t="str">
        <f>IF($K157="","",COUNTIF($K$3:$K157,$K157))</f>
        <v/>
      </c>
      <c r="M157" t="str">
        <f>IF($K157="","",$K157*100+$L157)</f>
        <v/>
      </c>
      <c r="N157" t="str">
        <f>IF($H157="Desestimado",COUNTIF($H$3:$H157,"Desestimado"),"")</f>
        <v/>
      </c>
    </row>
    <row r="158">
      <c r="K158" t="str">
        <f>IF($E158="","",INT($E158))</f>
        <v/>
      </c>
      <c r="L158" t="str">
        <f>IF($K158="","",COUNTIF($K$3:$K158,$K158))</f>
        <v/>
      </c>
      <c r="M158" t="str">
        <f>IF($K158="","",$K158*100+$L158)</f>
        <v/>
      </c>
      <c r="N158" t="str">
        <f>IF($H158="Desestimado",COUNTIF($H$3:$H158,"Desestimado"),"")</f>
        <v/>
      </c>
    </row>
    <row r="159">
      <c r="K159" t="str">
        <f>IF($E159="","",INT($E159))</f>
        <v/>
      </c>
      <c r="L159" t="str">
        <f>IF($K159="","",COUNTIF($K$3:$K159,$K159))</f>
        <v/>
      </c>
      <c r="M159" t="str">
        <f>IF($K159="","",$K159*100+$L159)</f>
        <v/>
      </c>
      <c r="N159" t="str">
        <f>IF($H159="Desestimado",COUNTIF($H$3:$H159,"Desestimado"),"")</f>
        <v/>
      </c>
    </row>
    <row r="160">
      <c r="K160" t="str">
        <f>IF($E160="","",INT($E160))</f>
        <v/>
      </c>
      <c r="L160" t="str">
        <f>IF($K160="","",COUNTIF($K$3:$K160,$K160))</f>
        <v/>
      </c>
      <c r="M160" t="str">
        <f>IF($K160="","",$K160*100+$L160)</f>
        <v/>
      </c>
      <c r="N160" t="str">
        <f>IF($H160="Desestimado",COUNTIF($H$3:$H160,"Desestimado"),"")</f>
        <v/>
      </c>
    </row>
    <row r="161">
      <c r="K161" t="str">
        <f>IF($E161="","",INT($E161))</f>
        <v/>
      </c>
      <c r="L161" t="str">
        <f>IF($K161="","",COUNTIF($K$3:$K161,$K161))</f>
        <v/>
      </c>
      <c r="M161" t="str">
        <f>IF($K161="","",$K161*100+$L161)</f>
        <v/>
      </c>
      <c r="N161" t="str">
        <f>IF($H161="Desestimado",COUNTIF($H$3:$H161,"Desestimado"),"")</f>
        <v/>
      </c>
    </row>
    <row r="162">
      <c r="K162" t="str">
        <f>IF($E162="","",INT($E162))</f>
        <v/>
      </c>
      <c r="L162" t="str">
        <f>IF($K162="","",COUNTIF($K$3:$K162,$K162))</f>
        <v/>
      </c>
      <c r="M162" t="str">
        <f>IF($K162="","",$K162*100+$L162)</f>
        <v/>
      </c>
      <c r="N162" t="str">
        <f>IF($H162="Desestimado",COUNTIF($H$3:$H162,"Desestimado"),"")</f>
        <v/>
      </c>
    </row>
    <row r="163">
      <c r="K163" t="str">
        <f>IF($E163="","",INT($E163))</f>
        <v/>
      </c>
      <c r="L163" t="str">
        <f>IF($K163="","",COUNTIF($K$3:$K163,$K163))</f>
        <v/>
      </c>
      <c r="M163" t="str">
        <f>IF($K163="","",$K163*100+$L163)</f>
        <v/>
      </c>
      <c r="N163" t="str">
        <f>IF($H163="Desestimado",COUNTIF($H$3:$H163,"Desestimado"),"")</f>
        <v/>
      </c>
    </row>
    <row r="164">
      <c r="K164" t="str">
        <f>IF($E164="","",INT($E164))</f>
        <v/>
      </c>
      <c r="L164" t="str">
        <f>IF($K164="","",COUNTIF($K$3:$K164,$K164))</f>
        <v/>
      </c>
      <c r="M164" t="str">
        <f>IF($K164="","",$K164*100+$L164)</f>
        <v/>
      </c>
      <c r="N164" t="str">
        <f>IF($H164="Desestimado",COUNTIF($H$3:$H164,"Desestimado"),"")</f>
        <v/>
      </c>
    </row>
    <row r="165">
      <c r="K165" t="str">
        <f>IF($E165="","",INT($E165))</f>
        <v/>
      </c>
      <c r="L165" t="str">
        <f>IF($K165="","",COUNTIF($K$3:$K165,$K165))</f>
        <v/>
      </c>
      <c r="M165" t="str">
        <f>IF($K165="","",$K165*100+$L165)</f>
        <v/>
      </c>
      <c r="N165" t="str">
        <f>IF($H165="Desestimado",COUNTIF($H$3:$H165,"Desestimado"),"")</f>
        <v/>
      </c>
    </row>
    <row r="166">
      <c r="K166" t="str">
        <f>IF($E166="","",INT($E166))</f>
        <v/>
      </c>
      <c r="L166" t="str">
        <f>IF($K166="","",COUNTIF($K$3:$K166,$K166))</f>
        <v/>
      </c>
      <c r="M166" t="str">
        <f>IF($K166="","",$K166*100+$L166)</f>
        <v/>
      </c>
      <c r="N166" t="str">
        <f>IF($H166="Desestimado",COUNTIF($H$3:$H166,"Desestimado"),"")</f>
        <v/>
      </c>
    </row>
    <row r="167">
      <c r="K167" t="str">
        <f>IF($E167="","",INT($E167))</f>
        <v/>
      </c>
      <c r="L167" t="str">
        <f>IF($K167="","",COUNTIF($K$3:$K167,$K167))</f>
        <v/>
      </c>
      <c r="M167" t="str">
        <f>IF($K167="","",$K167*100+$L167)</f>
        <v/>
      </c>
      <c r="N167" t="str">
        <f>IF($H167="Desestimado",COUNTIF($H$3:$H167,"Desestimado"),"")</f>
        <v/>
      </c>
    </row>
    <row r="168">
      <c r="K168" t="str">
        <f>IF($E168="","",INT($E168))</f>
        <v/>
      </c>
      <c r="L168" t="str">
        <f>IF($K168="","",COUNTIF($K$3:$K168,$K168))</f>
        <v/>
      </c>
      <c r="M168" t="str">
        <f>IF($K168="","",$K168*100+$L168)</f>
        <v/>
      </c>
      <c r="N168" t="str">
        <f>IF($H168="Desestimado",COUNTIF($H$3:$H168,"Desestimado"),"")</f>
        <v/>
      </c>
    </row>
    <row r="169">
      <c r="K169" t="str">
        <f>IF($E169="","",INT($E169))</f>
        <v/>
      </c>
      <c r="L169" t="str">
        <f>IF($K169="","",COUNTIF($K$3:$K169,$K169))</f>
        <v/>
      </c>
      <c r="M169" t="str">
        <f>IF($K169="","",$K169*100+$L169)</f>
        <v/>
      </c>
      <c r="N169" t="str">
        <f>IF($H169="Desestimado",COUNTIF($H$3:$H169,"Desestimado"),"")</f>
        <v/>
      </c>
    </row>
    <row r="170">
      <c r="K170" t="str">
        <f>IF($E170="","",INT($E170))</f>
        <v/>
      </c>
      <c r="L170" t="str">
        <f>IF($K170="","",COUNTIF($K$3:$K170,$K170))</f>
        <v/>
      </c>
      <c r="M170" t="str">
        <f>IF($K170="","",$K170*100+$L170)</f>
        <v/>
      </c>
      <c r="N170" t="str">
        <f>IF($H170="Desestimado",COUNTIF($H$3:$H170,"Desestimado"),"")</f>
        <v/>
      </c>
    </row>
    <row r="171">
      <c r="K171" t="str">
        <f>IF($E171="","",INT($E171))</f>
        <v/>
      </c>
      <c r="L171" t="str">
        <f>IF($K171="","",COUNTIF($K$3:$K171,$K171))</f>
        <v/>
      </c>
      <c r="M171" t="str">
        <f>IF($K171="","",$K171*100+$L171)</f>
        <v/>
      </c>
      <c r="N171" t="str">
        <f>IF($H171="Desestimado",COUNTIF($H$3:$H171,"Desestimado"),"")</f>
        <v/>
      </c>
    </row>
    <row r="172">
      <c r="K172" t="str">
        <f>IF($E172="","",INT($E172))</f>
        <v/>
      </c>
      <c r="L172" t="str">
        <f>IF($K172="","",COUNTIF($K$3:$K172,$K172))</f>
        <v/>
      </c>
      <c r="M172" t="str">
        <f>IF($K172="","",$K172*100+$L172)</f>
        <v/>
      </c>
      <c r="N172" t="str">
        <f>IF($H172="Desestimado",COUNTIF($H$3:$H172,"Desestimado"),"")</f>
        <v/>
      </c>
    </row>
    <row r="173">
      <c r="K173" t="str">
        <f>IF($E173="","",INT($E173))</f>
        <v/>
      </c>
      <c r="L173" t="str">
        <f>IF($K173="","",COUNTIF($K$3:$K173,$K173))</f>
        <v/>
      </c>
      <c r="M173" t="str">
        <f>IF($K173="","",$K173*100+$L173)</f>
        <v/>
      </c>
      <c r="N173" t="str">
        <f>IF($H173="Desestimado",COUNTIF($H$3:$H173,"Desestimado"),"")</f>
        <v/>
      </c>
    </row>
    <row r="174">
      <c r="K174" t="str">
        <f>IF($E174="","",INT($E174))</f>
        <v/>
      </c>
      <c r="L174" t="str">
        <f>IF($K174="","",COUNTIF($K$3:$K174,$K174))</f>
        <v/>
      </c>
      <c r="M174" t="str">
        <f>IF($K174="","",$K174*100+$L174)</f>
        <v/>
      </c>
      <c r="N174" t="str">
        <f>IF($H174="Desestimado",COUNTIF($H$3:$H174,"Desestimado"),"")</f>
        <v/>
      </c>
    </row>
    <row r="175">
      <c r="K175" t="str">
        <f>IF($E175="","",INT($E175))</f>
        <v/>
      </c>
      <c r="L175" t="str">
        <f>IF($K175="","",COUNTIF($K$3:$K175,$K175))</f>
        <v/>
      </c>
      <c r="M175" t="str">
        <f>IF($K175="","",$K175*100+$L175)</f>
        <v/>
      </c>
      <c r="N175" t="str">
        <f>IF($H175="Desestimado",COUNTIF($H$3:$H175,"Desestimado"),"")</f>
        <v/>
      </c>
    </row>
    <row r="176">
      <c r="K176" t="str">
        <f>IF($E176="","",INT($E176))</f>
        <v/>
      </c>
      <c r="L176" t="str">
        <f>IF($K176="","",COUNTIF($K$3:$K176,$K176))</f>
        <v/>
      </c>
      <c r="M176" t="str">
        <f>IF($K176="","",$K176*100+$L176)</f>
        <v/>
      </c>
      <c r="N176" t="str">
        <f>IF($H176="Desestimado",COUNTIF($H$3:$H176,"Desestimado"),"")</f>
        <v/>
      </c>
    </row>
    <row r="177">
      <c r="K177" t="str">
        <f>IF($E177="","",INT($E177))</f>
        <v/>
      </c>
      <c r="L177" t="str">
        <f>IF($K177="","",COUNTIF($K$3:$K177,$K177))</f>
        <v/>
      </c>
      <c r="M177" t="str">
        <f>IF($K177="","",$K177*100+$L177)</f>
        <v/>
      </c>
      <c r="N177" t="str">
        <f>IF($H177="Desestimado",COUNTIF($H$3:$H177,"Desestimado"),"")</f>
        <v/>
      </c>
    </row>
    <row r="178">
      <c r="K178" t="str">
        <f>IF($E178="","",INT($E178))</f>
        <v/>
      </c>
      <c r="L178" t="str">
        <f>IF($K178="","",COUNTIF($K$3:$K178,$K178))</f>
        <v/>
      </c>
      <c r="M178" t="str">
        <f>IF($K178="","",$K178*100+$L178)</f>
        <v/>
      </c>
      <c r="N178" t="str">
        <f>IF($H178="Desestimado",COUNTIF($H$3:$H178,"Desestimado"),"")</f>
        <v/>
      </c>
    </row>
    <row r="179">
      <c r="K179" t="str">
        <f>IF($E179="","",INT($E179))</f>
        <v/>
      </c>
      <c r="L179" t="str">
        <f>IF($K179="","",COUNTIF($K$3:$K179,$K179))</f>
        <v/>
      </c>
      <c r="M179" t="str">
        <f>IF($K179="","",$K179*100+$L179)</f>
        <v/>
      </c>
      <c r="N179" t="str">
        <f>IF($H179="Desestimado",COUNTIF($H$3:$H179,"Desestimado"),"")</f>
        <v/>
      </c>
    </row>
    <row r="180">
      <c r="K180" t="str">
        <f>IF($E180="","",INT($E180))</f>
        <v/>
      </c>
      <c r="L180" t="str">
        <f>IF($K180="","",COUNTIF($K$3:$K180,$K180))</f>
        <v/>
      </c>
      <c r="M180" t="str">
        <f>IF($K180="","",$K180*100+$L180)</f>
        <v/>
      </c>
      <c r="N180" t="str">
        <f>IF($H180="Desestimado",COUNTIF($H$3:$H180,"Desestimado"),"")</f>
        <v/>
      </c>
    </row>
    <row r="181">
      <c r="K181" t="str">
        <f>IF($E181="","",INT($E181))</f>
        <v/>
      </c>
      <c r="L181" t="str">
        <f>IF($K181="","",COUNTIF($K$3:$K181,$K181))</f>
        <v/>
      </c>
      <c r="M181" t="str">
        <f>IF($K181="","",$K181*100+$L181)</f>
        <v/>
      </c>
      <c r="N181" t="str">
        <f>IF($H181="Desestimado",COUNTIF($H$3:$H181,"Desestimado"),"")</f>
        <v/>
      </c>
    </row>
    <row r="182">
      <c r="K182" t="str">
        <f>IF($E182="","",INT($E182))</f>
        <v/>
      </c>
      <c r="L182" t="str">
        <f>IF($K182="","",COUNTIF($K$3:$K182,$K182))</f>
        <v/>
      </c>
      <c r="M182" t="str">
        <f>IF($K182="","",$K182*100+$L182)</f>
        <v/>
      </c>
      <c r="N182" t="str">
        <f>IF($H182="Desestimado",COUNTIF($H$3:$H182,"Desestimado"),"")</f>
        <v/>
      </c>
    </row>
    <row r="183">
      <c r="K183" t="str">
        <f>IF($E183="","",INT($E183))</f>
        <v/>
      </c>
      <c r="L183" t="str">
        <f>IF($K183="","",COUNTIF($K$3:$K183,$K183))</f>
        <v/>
      </c>
      <c r="M183" t="str">
        <f>IF($K183="","",$K183*100+$L183)</f>
        <v/>
      </c>
      <c r="N183" t="str">
        <f>IF($H183="Desestimado",COUNTIF($H$3:$H183,"Desestimado"),"")</f>
        <v/>
      </c>
    </row>
    <row r="184">
      <c r="K184" t="str">
        <f>IF($E184="","",INT($E184))</f>
        <v/>
      </c>
      <c r="L184" t="str">
        <f>IF($K184="","",COUNTIF($K$3:$K184,$K184))</f>
        <v/>
      </c>
      <c r="M184" t="str">
        <f>IF($K184="","",$K184*100+$L184)</f>
        <v/>
      </c>
      <c r="N184" t="str">
        <f>IF($H184="Desestimado",COUNTIF($H$3:$H184,"Desestimado"),"")</f>
        <v/>
      </c>
    </row>
    <row r="185">
      <c r="K185" t="str">
        <f>IF($E185="","",INT($E185))</f>
        <v/>
      </c>
      <c r="L185" t="str">
        <f>IF($K185="","",COUNTIF($K$3:$K185,$K185))</f>
        <v/>
      </c>
      <c r="M185" t="str">
        <f>IF($K185="","",$K185*100+$L185)</f>
        <v/>
      </c>
      <c r="N185" t="str">
        <f>IF($H185="Desestimado",COUNTIF($H$3:$H185,"Desestimado"),"")</f>
        <v/>
      </c>
    </row>
    <row r="186">
      <c r="K186" t="str">
        <f>IF($E186="","",INT($E186))</f>
        <v/>
      </c>
      <c r="L186" t="str">
        <f>IF($K186="","",COUNTIF($K$3:$K186,$K186))</f>
        <v/>
      </c>
      <c r="M186" t="str">
        <f>IF($K186="","",$K186*100+$L186)</f>
        <v/>
      </c>
      <c r="N186" t="str">
        <f>IF($H186="Desestimado",COUNTIF($H$3:$H186,"Desestimado"),"")</f>
        <v/>
      </c>
    </row>
    <row r="187">
      <c r="K187" t="str">
        <f>IF($E187="","",INT($E187))</f>
        <v/>
      </c>
      <c r="L187" t="str">
        <f>IF($K187="","",COUNTIF($K$3:$K187,$K187))</f>
        <v/>
      </c>
      <c r="M187" t="str">
        <f>IF($K187="","",$K187*100+$L187)</f>
        <v/>
      </c>
      <c r="N187" t="str">
        <f>IF($H187="Desestimado",COUNTIF($H$3:$H187,"Desestimado"),"")</f>
        <v/>
      </c>
    </row>
    <row r="188">
      <c r="K188" t="str">
        <f>IF($E188="","",INT($E188))</f>
        <v/>
      </c>
      <c r="L188" t="str">
        <f>IF($K188="","",COUNTIF($K$3:$K188,$K188))</f>
        <v/>
      </c>
      <c r="M188" t="str">
        <f>IF($K188="","",$K188*100+$L188)</f>
        <v/>
      </c>
      <c r="N188" t="str">
        <f>IF($H188="Desestimado",COUNTIF($H$3:$H188,"Desestimado"),"")</f>
        <v/>
      </c>
    </row>
    <row r="189">
      <c r="K189" t="str">
        <f>IF($E189="","",INT($E189))</f>
        <v/>
      </c>
      <c r="L189" t="str">
        <f>IF($K189="","",COUNTIF($K$3:$K189,$K189))</f>
        <v/>
      </c>
      <c r="M189" t="str">
        <f>IF($K189="","",$K189*100+$L189)</f>
        <v/>
      </c>
      <c r="N189" t="str">
        <f>IF($H189="Desestimado",COUNTIF($H$3:$H189,"Desestimado"),"")</f>
        <v/>
      </c>
    </row>
    <row r="190">
      <c r="K190" t="str">
        <f>IF($E190="","",INT($E190))</f>
        <v/>
      </c>
      <c r="L190" t="str">
        <f>IF($K190="","",COUNTIF($K$3:$K190,$K190))</f>
        <v/>
      </c>
      <c r="M190" t="str">
        <f>IF($K190="","",$K190*100+$L190)</f>
        <v/>
      </c>
      <c r="N190" t="str">
        <f>IF($H190="Desestimado",COUNTIF($H$3:$H190,"Desestimado"),"")</f>
        <v/>
      </c>
    </row>
    <row r="191">
      <c r="K191" t="str">
        <f>IF($E191="","",INT($E191))</f>
        <v/>
      </c>
      <c r="L191" t="str">
        <f>IF($K191="","",COUNTIF($K$3:$K191,$K191))</f>
        <v/>
      </c>
      <c r="M191" t="str">
        <f>IF($K191="","",$K191*100+$L191)</f>
        <v/>
      </c>
      <c r="N191" t="str">
        <f>IF($H191="Desestimado",COUNTIF($H$3:$H191,"Desestimado"),"")</f>
        <v/>
      </c>
    </row>
    <row r="192">
      <c r="K192" t="str">
        <f>IF($E192="","",INT($E192))</f>
        <v/>
      </c>
      <c r="L192" t="str">
        <f>IF($K192="","",COUNTIF($K$3:$K192,$K192))</f>
        <v/>
      </c>
      <c r="M192" t="str">
        <f>IF($K192="","",$K192*100+$L192)</f>
        <v/>
      </c>
      <c r="N192" t="str">
        <f>IF($H192="Desestimado",COUNTIF($H$3:$H192,"Desestimado"),"")</f>
        <v/>
      </c>
    </row>
    <row r="193">
      <c r="K193" t="str">
        <f>IF($E193="","",INT($E193))</f>
        <v/>
      </c>
      <c r="L193" t="str">
        <f>IF($K193="","",COUNTIF($K$3:$K193,$K193))</f>
        <v/>
      </c>
      <c r="M193" t="str">
        <f>IF($K193="","",$K193*100+$L193)</f>
        <v/>
      </c>
      <c r="N193" t="str">
        <f>IF($H193="Desestimado",COUNTIF($H$3:$H193,"Desestimado"),"")</f>
        <v/>
      </c>
    </row>
    <row r="194">
      <c r="K194" t="str">
        <f>IF($E194="","",INT($E194))</f>
        <v/>
      </c>
      <c r="L194" t="str">
        <f>IF($K194="","",COUNTIF($K$3:$K194,$K194))</f>
        <v/>
      </c>
      <c r="M194" t="str">
        <f>IF($K194="","",$K194*100+$L194)</f>
        <v/>
      </c>
      <c r="N194" t="str">
        <f>IF($H194="Desestimado",COUNTIF($H$3:$H194,"Desestimado"),"")</f>
        <v/>
      </c>
    </row>
    <row r="195">
      <c r="K195" t="str">
        <f>IF($E195="","",INT($E195))</f>
        <v/>
      </c>
      <c r="L195" t="str">
        <f>IF($K195="","",COUNTIF($K$3:$K195,$K195))</f>
        <v/>
      </c>
      <c r="M195" t="str">
        <f>IF($K195="","",$K195*100+$L195)</f>
        <v/>
      </c>
      <c r="N195" t="str">
        <f>IF($H195="Desestimado",COUNTIF($H$3:$H195,"Desestimado"),"")</f>
        <v/>
      </c>
    </row>
    <row r="196">
      <c r="K196" t="str">
        <f>IF($E196="","",INT($E196))</f>
        <v/>
      </c>
      <c r="L196" t="str">
        <f>IF($K196="","",COUNTIF($K$3:$K196,$K196))</f>
        <v/>
      </c>
      <c r="M196" t="str">
        <f>IF($K196="","",$K196*100+$L196)</f>
        <v/>
      </c>
      <c r="N196" t="str">
        <f>IF($H196="Desestimado",COUNTIF($H$3:$H196,"Desestimado"),"")</f>
        <v/>
      </c>
    </row>
    <row r="197">
      <c r="K197" t="str">
        <f>IF($E197="","",INT($E197))</f>
        <v/>
      </c>
      <c r="L197" t="str">
        <f>IF($K197="","",COUNTIF($K$3:$K197,$K197))</f>
        <v/>
      </c>
      <c r="M197" t="str">
        <f>IF($K197="","",$K197*100+$L197)</f>
        <v/>
      </c>
      <c r="N197" t="str">
        <f>IF($H197="Desestimado",COUNTIF($H$3:$H197,"Desestimado"),"")</f>
        <v/>
      </c>
    </row>
    <row r="198">
      <c r="K198" t="str">
        <f>IF($E198="","",INT($E198))</f>
        <v/>
      </c>
      <c r="L198" t="str">
        <f>IF($K198="","",COUNTIF($K$3:$K198,$K198))</f>
        <v/>
      </c>
      <c r="M198" t="str">
        <f>IF($K198="","",$K198*100+$L198)</f>
        <v/>
      </c>
      <c r="N198" t="str">
        <f>IF($H198="Desestimado",COUNTIF($H$3:$H198,"Desestimado"),"")</f>
        <v/>
      </c>
    </row>
    <row r="199">
      <c r="K199" t="str">
        <f>IF($E199="","",INT($E199))</f>
        <v/>
      </c>
      <c r="L199" t="str">
        <f>IF($K199="","",COUNTIF($K$3:$K199,$K199))</f>
        <v/>
      </c>
      <c r="M199" t="str">
        <f>IF($K199="","",$K199*100+$L199)</f>
        <v/>
      </c>
      <c r="N199" t="str">
        <f>IF($H199="Desestimado",COUNTIF($H$3:$H199,"Desestimado"),"")</f>
        <v/>
      </c>
    </row>
    <row r="200">
      <c r="K200" t="str">
        <f>IF($E200="","",INT($E200))</f>
        <v/>
      </c>
      <c r="L200" t="str">
        <f>IF($K200="","",COUNTIF($K$3:$K200,$K200))</f>
        <v/>
      </c>
      <c r="M200" t="str">
        <f>IF($K200="","",$K200*100+$L200)</f>
        <v/>
      </c>
      <c r="N200" t="str">
        <f>IF($H200="Desestimado",COUNTIF($H$3:$H200,"Desestimado"),"")</f>
        <v/>
      </c>
    </row>
    <row r="201">
      <c r="K201" t="str">
        <f>IF($E201="","",INT($E201))</f>
        <v/>
      </c>
      <c r="L201" t="str">
        <f>IF($K201="","",COUNTIF($K$3:$K201,$K201))</f>
        <v/>
      </c>
      <c r="M201" t="str">
        <f>IF($K201="","",$K201*100+$L201)</f>
        <v/>
      </c>
      <c r="N201" t="str">
        <f>IF($H201="Desestimado",COUNTIF($H$3:$H201,"Desestimado"),"")</f>
        <v/>
      </c>
    </row>
    <row r="202">
      <c r="K202" t="str">
        <f>IF($E202="","",INT($E202))</f>
        <v/>
      </c>
      <c r="L202" t="str">
        <f>IF($K202="","",COUNTIF($K$3:$K202,$K202))</f>
        <v/>
      </c>
      <c r="M202" t="str">
        <f>IF($K202="","",$K202*100+$L202)</f>
        <v/>
      </c>
      <c r="N202" t="str">
        <f>IF($H202="Desestimado",COUNTIF($H$3:$H202,"Desestimado"),"")</f>
        <v/>
      </c>
    </row>
    <row r="203">
      <c r="K203" t="str">
        <f>IF($E203="","",INT($E203))</f>
        <v/>
      </c>
      <c r="L203" t="str">
        <f>IF($K203="","",COUNTIF($K$3:$K203,$K203))</f>
        <v/>
      </c>
      <c r="M203" t="str">
        <f>IF($K203="","",$K203*100+$L203)</f>
        <v/>
      </c>
      <c r="N203" t="str">
        <f>IF($H203="Desestimado",COUNTIF($H$3:$H203,"Desestimado"),"")</f>
        <v/>
      </c>
    </row>
    <row r="204">
      <c r="K204" t="str">
        <f>IF($E204="","",INT($E204))</f>
        <v/>
      </c>
      <c r="L204" t="str">
        <f>IF($K204="","",COUNTIF($K$3:$K204,$K204))</f>
        <v/>
      </c>
      <c r="M204" t="str">
        <f>IF($K204="","",$K204*100+$L204)</f>
        <v/>
      </c>
      <c r="N204" t="str">
        <f>IF($H204="Desestimado",COUNTIF($H$3:$H204,"Desestimado"),"")</f>
        <v/>
      </c>
    </row>
    <row r="205">
      <c r="K205" t="str">
        <f>IF($E205="","",INT($E205))</f>
        <v/>
      </c>
      <c r="L205" t="str">
        <f>IF($K205="","",COUNTIF($K$3:$K205,$K205))</f>
        <v/>
      </c>
      <c r="M205" t="str">
        <f>IF($K205="","",$K205*100+$L205)</f>
        <v/>
      </c>
      <c r="N205" t="str">
        <f>IF($H205="Desestimado",COUNTIF($H$3:$H205,"Desestimado"),"")</f>
        <v/>
      </c>
    </row>
    <row r="206">
      <c r="K206" t="str">
        <f>IF($E206="","",INT($E206))</f>
        <v/>
      </c>
      <c r="L206" t="str">
        <f>IF($K206="","",COUNTIF($K$3:$K206,$K206))</f>
        <v/>
      </c>
      <c r="M206" t="str">
        <f>IF($K206="","",$K206*100+$L206)</f>
        <v/>
      </c>
      <c r="N206" t="str">
        <f>IF($H206="Desestimado",COUNTIF($H$3:$H206,"Desestimado"),"")</f>
        <v/>
      </c>
    </row>
    <row r="207">
      <c r="K207" t="str">
        <f>IF($E207="","",INT($E207))</f>
        <v/>
      </c>
      <c r="L207" t="str">
        <f>IF($K207="","",COUNTIF($K$3:$K207,$K207))</f>
        <v/>
      </c>
      <c r="M207" t="str">
        <f>IF($K207="","",$K207*100+$L207)</f>
        <v/>
      </c>
      <c r="N207" t="str">
        <f>IF($H207="Desestimado",COUNTIF($H$3:$H207,"Desestimado"),"")</f>
        <v/>
      </c>
    </row>
    <row r="208">
      <c r="K208" t="str">
        <f>IF($E208="","",INT($E208))</f>
        <v/>
      </c>
      <c r="L208" t="str">
        <f>IF($K208="","",COUNTIF($K$3:$K208,$K208))</f>
        <v/>
      </c>
      <c r="M208" t="str">
        <f>IF($K208="","",$K208*100+$L208)</f>
        <v/>
      </c>
      <c r="N208" t="str">
        <f>IF($H208="Desestimado",COUNTIF($H$3:$H208,"Desestimado"),"")</f>
        <v/>
      </c>
    </row>
    <row r="209">
      <c r="K209" t="str">
        <f>IF($E209="","",INT($E209))</f>
        <v/>
      </c>
      <c r="L209" t="str">
        <f>IF($K209="","",COUNTIF($K$3:$K209,$K209))</f>
        <v/>
      </c>
      <c r="M209" t="str">
        <f>IF($K209="","",$K209*100+$L209)</f>
        <v/>
      </c>
      <c r="N209" t="str">
        <f>IF($H209="Desestimado",COUNTIF($H$3:$H209,"Desestimado"),"")</f>
        <v/>
      </c>
    </row>
    <row r="210">
      <c r="K210" t="str">
        <f>IF($E210="","",INT($E210))</f>
        <v/>
      </c>
      <c r="L210" t="str">
        <f>IF($K210="","",COUNTIF($K$3:$K210,$K210))</f>
        <v/>
      </c>
      <c r="M210" t="str">
        <f>IF($K210="","",$K210*100+$L210)</f>
        <v/>
      </c>
      <c r="N210" t="str">
        <f>IF($H210="Desestimado",COUNTIF($H$3:$H210,"Desestimado"),"")</f>
        <v/>
      </c>
    </row>
    <row r="211">
      <c r="K211" t="str">
        <f>IF($E211="","",INT($E211))</f>
        <v/>
      </c>
      <c r="L211" t="str">
        <f>IF($K211="","",COUNTIF($K$3:$K211,$K211))</f>
        <v/>
      </c>
      <c r="M211" t="str">
        <f>IF($K211="","",$K211*100+$L211)</f>
        <v/>
      </c>
      <c r="N211" t="str">
        <f>IF($H211="Desestimado",COUNTIF($H$3:$H211,"Desestimado"),"")</f>
        <v/>
      </c>
    </row>
    <row r="212">
      <c r="K212" t="str">
        <f>IF($E212="","",INT($E212))</f>
        <v/>
      </c>
      <c r="L212" t="str">
        <f>IF($K212="","",COUNTIF($K$3:$K212,$K212))</f>
        <v/>
      </c>
      <c r="M212" t="str">
        <f>IF($K212="","",$K212*100+$L212)</f>
        <v/>
      </c>
      <c r="N212" t="str">
        <f>IF($H212="Desestimado",COUNTIF($H$3:$H212,"Desestimado"),"")</f>
        <v/>
      </c>
    </row>
    <row r="213">
      <c r="K213" t="str">
        <f>IF($E213="","",INT($E213))</f>
        <v/>
      </c>
      <c r="L213" t="str">
        <f>IF($K213="","",COUNTIF($K$3:$K213,$K213))</f>
        <v/>
      </c>
      <c r="M213" t="str">
        <f>IF($K213="","",$K213*100+$L213)</f>
        <v/>
      </c>
      <c r="N213" t="str">
        <f>IF($H213="Desestimado",COUNTIF($H$3:$H213,"Desestimado"),"")</f>
        <v/>
      </c>
    </row>
    <row r="214">
      <c r="K214" t="str">
        <f>IF($E214="","",INT($E214))</f>
        <v/>
      </c>
      <c r="L214" t="str">
        <f>IF($K214="","",COUNTIF($K$3:$K214,$K214))</f>
        <v/>
      </c>
      <c r="M214" t="str">
        <f>IF($K214="","",$K214*100+$L214)</f>
        <v/>
      </c>
      <c r="N214" t="str">
        <f>IF($H214="Desestimado",COUNTIF($H$3:$H214,"Desestimado"),"")</f>
        <v/>
      </c>
    </row>
    <row r="215">
      <c r="K215" t="str">
        <f>IF($E215="","",INT($E215))</f>
        <v/>
      </c>
      <c r="L215" t="str">
        <f>IF($K215="","",COUNTIF($K$3:$K215,$K215))</f>
        <v/>
      </c>
      <c r="M215" t="str">
        <f>IF($K215="","",$K215*100+$L215)</f>
        <v/>
      </c>
      <c r="N215" t="str">
        <f>IF($H215="Desestimado",COUNTIF($H$3:$H215,"Desestimado"),"")</f>
        <v/>
      </c>
    </row>
    <row r="216">
      <c r="K216" t="str">
        <f>IF($E216="","",INT($E216))</f>
        <v/>
      </c>
      <c r="L216" t="str">
        <f>IF($K216="","",COUNTIF($K$3:$K216,$K216))</f>
        <v/>
      </c>
      <c r="M216" t="str">
        <f>IF($K216="","",$K216*100+$L216)</f>
        <v/>
      </c>
      <c r="N216" t="str">
        <f>IF($H216="Desestimado",COUNTIF($H$3:$H216,"Desestimado"),"")</f>
        <v/>
      </c>
    </row>
    <row r="217">
      <c r="K217" t="str">
        <f>IF($E217="","",INT($E217))</f>
        <v/>
      </c>
      <c r="L217" t="str">
        <f>IF($K217="","",COUNTIF($K$3:$K217,$K217))</f>
        <v/>
      </c>
      <c r="M217" t="str">
        <f>IF($K217="","",$K217*100+$L217)</f>
        <v/>
      </c>
      <c r="N217" t="str">
        <f>IF($H217="Desestimado",COUNTIF($H$3:$H217,"Desestimado"),"")</f>
        <v/>
      </c>
    </row>
    <row r="218">
      <c r="K218" t="str">
        <f>IF($E218="","",INT($E218))</f>
        <v/>
      </c>
      <c r="L218" t="str">
        <f>IF($K218="","",COUNTIF($K$3:$K218,$K218))</f>
        <v/>
      </c>
      <c r="M218" t="str">
        <f>IF($K218="","",$K218*100+$L218)</f>
        <v/>
      </c>
      <c r="N218" t="str">
        <f>IF($H218="Desestimado",COUNTIF($H$3:$H218,"Desestimado"),"")</f>
        <v/>
      </c>
    </row>
    <row r="219">
      <c r="K219" t="str">
        <f>IF($E219="","",INT($E219))</f>
        <v/>
      </c>
      <c r="L219" t="str">
        <f>IF($K219="","",COUNTIF($K$3:$K219,$K219))</f>
        <v/>
      </c>
      <c r="M219" t="str">
        <f>IF($K219="","",$K219*100+$L219)</f>
        <v/>
      </c>
      <c r="N219" t="str">
        <f>IF($H219="Desestimado",COUNTIF($H$3:$H219,"Desestimado"),"")</f>
        <v/>
      </c>
    </row>
    <row r="220">
      <c r="K220" t="str">
        <f>IF($E220="","",INT($E220))</f>
        <v/>
      </c>
      <c r="L220" t="str">
        <f>IF($K220="","",COUNTIF($K$3:$K220,$K220))</f>
        <v/>
      </c>
      <c r="M220" t="str">
        <f>IF($K220="","",$K220*100+$L220)</f>
        <v/>
      </c>
      <c r="N220" t="str">
        <f>IF($H220="Desestimado",COUNTIF($H$3:$H220,"Desestimado"),"")</f>
        <v/>
      </c>
    </row>
    <row r="221">
      <c r="K221" t="str">
        <f>IF($E221="","",INT($E221))</f>
        <v/>
      </c>
      <c r="L221" t="str">
        <f>IF($K221="","",COUNTIF($K$3:$K221,$K221))</f>
        <v/>
      </c>
      <c r="M221" t="str">
        <f>IF($K221="","",$K221*100+$L221)</f>
        <v/>
      </c>
      <c r="N221" t="str">
        <f>IF($H221="Desestimado",COUNTIF($H$3:$H221,"Desestimado"),"")</f>
        <v/>
      </c>
    </row>
    <row r="222">
      <c r="K222" t="str">
        <f>IF($E222="","",INT($E222))</f>
        <v/>
      </c>
      <c r="L222" t="str">
        <f>IF($K222="","",COUNTIF($K$3:$K222,$K222))</f>
        <v/>
      </c>
      <c r="M222" t="str">
        <f>IF($K222="","",$K222*100+$L222)</f>
        <v/>
      </c>
      <c r="N222" t="str">
        <f>IF($H222="Desestimado",COUNTIF($H$3:$H222,"Desestimado"),"")</f>
        <v/>
      </c>
    </row>
    <row r="223">
      <c r="K223" t="str">
        <f>IF($E223="","",INT($E223))</f>
        <v/>
      </c>
      <c r="L223" t="str">
        <f>IF($K223="","",COUNTIF($K$3:$K223,$K223))</f>
        <v/>
      </c>
      <c r="M223" t="str">
        <f>IF($K223="","",$K223*100+$L223)</f>
        <v/>
      </c>
      <c r="N223" t="str">
        <f>IF($H223="Desestimado",COUNTIF($H$3:$H223,"Desestimado"),"")</f>
        <v/>
      </c>
    </row>
    <row r="224">
      <c r="K224" t="str">
        <f>IF($E224="","",INT($E224))</f>
        <v/>
      </c>
      <c r="L224" t="str">
        <f>IF($K224="","",COUNTIF($K$3:$K224,$K224))</f>
        <v/>
      </c>
      <c r="M224" t="str">
        <f>IF($K224="","",$K224*100+$L224)</f>
        <v/>
      </c>
      <c r="N224" t="str">
        <f>IF($H224="Desestimado",COUNTIF($H$3:$H224,"Desestimado"),"")</f>
        <v/>
      </c>
    </row>
    <row r="225">
      <c r="K225" t="str">
        <f>IF($E225="","",INT($E225))</f>
        <v/>
      </c>
      <c r="L225" t="str">
        <f>IF($K225="","",COUNTIF($K$3:$K225,$K225))</f>
        <v/>
      </c>
      <c r="M225" t="str">
        <f>IF($K225="","",$K225*100+$L225)</f>
        <v/>
      </c>
      <c r="N225" t="str">
        <f>IF($H225="Desestimado",COUNTIF($H$3:$H225,"Desestimado"),"")</f>
        <v/>
      </c>
    </row>
    <row r="226">
      <c r="K226" t="str">
        <f>IF($E226="","",INT($E226))</f>
        <v/>
      </c>
      <c r="L226" t="str">
        <f>IF($K226="","",COUNTIF($K$3:$K226,$K226))</f>
        <v/>
      </c>
      <c r="M226" t="str">
        <f>IF($K226="","",$K226*100+$L226)</f>
        <v/>
      </c>
      <c r="N226" t="str">
        <f>IF($H226="Desestimado",COUNTIF($H$3:$H226,"Desestimado"),"")</f>
        <v/>
      </c>
    </row>
    <row r="227">
      <c r="K227" t="str">
        <f>IF($E227="","",INT($E227))</f>
        <v/>
      </c>
      <c r="L227" t="str">
        <f>IF($K227="","",COUNTIF($K$3:$K227,$K227))</f>
        <v/>
      </c>
      <c r="M227" t="str">
        <f>IF($K227="","",$K227*100+$L227)</f>
        <v/>
      </c>
      <c r="N227" t="str">
        <f>IF($H227="Desestimado",COUNTIF($H$3:$H227,"Desestimado"),"")</f>
        <v/>
      </c>
    </row>
    <row r="228">
      <c r="K228" t="str">
        <f>IF($E228="","",INT($E228))</f>
        <v/>
      </c>
      <c r="L228" t="str">
        <f>IF($K228="","",COUNTIF($K$3:$K228,$K228))</f>
        <v/>
      </c>
      <c r="M228" t="str">
        <f>IF($K228="","",$K228*100+$L228)</f>
        <v/>
      </c>
      <c r="N228" t="str">
        <f>IF($H228="Desestimado",COUNTIF($H$3:$H228,"Desestimado"),"")</f>
        <v/>
      </c>
    </row>
    <row r="229">
      <c r="K229" t="str">
        <f>IF($E229="","",INT($E229))</f>
        <v/>
      </c>
      <c r="L229" t="str">
        <f>IF($K229="","",COUNTIF($K$3:$K229,$K229))</f>
        <v/>
      </c>
      <c r="M229" t="str">
        <f>IF($K229="","",$K229*100+$L229)</f>
        <v/>
      </c>
      <c r="N229" t="str">
        <f>IF($H229="Desestimado",COUNTIF($H$3:$H229,"Desestimado"),"")</f>
        <v/>
      </c>
    </row>
    <row r="230">
      <c r="K230" t="str">
        <f>IF($E230="","",INT($E230))</f>
        <v/>
      </c>
      <c r="L230" t="str">
        <f>IF($K230="","",COUNTIF($K$3:$K230,$K230))</f>
        <v/>
      </c>
      <c r="M230" t="str">
        <f>IF($K230="","",$K230*100+$L230)</f>
        <v/>
      </c>
      <c r="N230" t="str">
        <f>IF($H230="Desestimado",COUNTIF($H$3:$H230,"Desestimado"),"")</f>
        <v/>
      </c>
    </row>
    <row r="231">
      <c r="K231" t="str">
        <f>IF($E231="","",INT($E231))</f>
        <v/>
      </c>
      <c r="L231" t="str">
        <f>IF($K231="","",COUNTIF($K$3:$K231,$K231))</f>
        <v/>
      </c>
      <c r="M231" t="str">
        <f>IF($K231="","",$K231*100+$L231)</f>
        <v/>
      </c>
      <c r="N231" t="str">
        <f>IF($H231="Desestimado",COUNTIF($H$3:$H231,"Desestimado"),"")</f>
        <v/>
      </c>
    </row>
    <row r="232">
      <c r="K232" t="str">
        <f>IF($E232="","",INT($E232))</f>
        <v/>
      </c>
      <c r="L232" t="str">
        <f>IF($K232="","",COUNTIF($K$3:$K232,$K232))</f>
        <v/>
      </c>
      <c r="M232" t="str">
        <f>IF($K232="","",$K232*100+$L232)</f>
        <v/>
      </c>
      <c r="N232" t="str">
        <f>IF($H232="Desestimado",COUNTIF($H$3:$H232,"Desestimado"),"")</f>
        <v/>
      </c>
    </row>
    <row r="233">
      <c r="K233" t="str">
        <f>IF($E233="","",INT($E233))</f>
        <v/>
      </c>
      <c r="L233" t="str">
        <f>IF($K233="","",COUNTIF($K$3:$K233,$K233))</f>
        <v/>
      </c>
      <c r="M233" t="str">
        <f>IF($K233="","",$K233*100+$L233)</f>
        <v/>
      </c>
      <c r="N233" t="str">
        <f>IF($H233="Desestimado",COUNTIF($H$3:$H233,"Desestimado"),"")</f>
        <v/>
      </c>
    </row>
    <row r="234">
      <c r="K234" t="str">
        <f>IF($E234="","",INT($E234))</f>
        <v/>
      </c>
      <c r="L234" t="str">
        <f>IF($K234="","",COUNTIF($K$3:$K234,$K234))</f>
        <v/>
      </c>
      <c r="M234" t="str">
        <f>IF($K234="","",$K234*100+$L234)</f>
        <v/>
      </c>
      <c r="N234" t="str">
        <f>IF($H234="Desestimado",COUNTIF($H$3:$H234,"Desestimado"),"")</f>
        <v/>
      </c>
    </row>
    <row r="235">
      <c r="K235" t="str">
        <f>IF($E235="","",INT($E235))</f>
        <v/>
      </c>
      <c r="L235" t="str">
        <f>IF($K235="","",COUNTIF($K$3:$K235,$K235))</f>
        <v/>
      </c>
      <c r="M235" t="str">
        <f>IF($K235="","",$K235*100+$L235)</f>
        <v/>
      </c>
      <c r="N235" t="str">
        <f>IF($H235="Desestimado",COUNTIF($H$3:$H235,"Desestimado"),"")</f>
        <v/>
      </c>
    </row>
    <row r="236">
      <c r="K236" t="str">
        <f>IF($E236="","",INT($E236))</f>
        <v/>
      </c>
      <c r="L236" t="str">
        <f>IF($K236="","",COUNTIF($K$3:$K236,$K236))</f>
        <v/>
      </c>
      <c r="M236" t="str">
        <f>IF($K236="","",$K236*100+$L236)</f>
        <v/>
      </c>
      <c r="N236" t="str">
        <f>IF($H236="Desestimado",COUNTIF($H$3:$H236,"Desestimado"),"")</f>
        <v/>
      </c>
    </row>
    <row r="237">
      <c r="K237" t="str">
        <f>IF($E237="","",INT($E237))</f>
        <v/>
      </c>
      <c r="L237" t="str">
        <f>IF($K237="","",COUNTIF($K$3:$K237,$K237))</f>
        <v/>
      </c>
      <c r="M237" t="str">
        <f>IF($K237="","",$K237*100+$L237)</f>
        <v/>
      </c>
      <c r="N237" t="str">
        <f>IF($H237="Desestimado",COUNTIF($H$3:$H237,"Desestimado"),"")</f>
        <v/>
      </c>
    </row>
    <row r="238">
      <c r="K238" t="str">
        <f>IF($E238="","",INT($E238))</f>
        <v/>
      </c>
      <c r="L238" t="str">
        <f>IF($K238="","",COUNTIF($K$3:$K238,$K238))</f>
        <v/>
      </c>
      <c r="M238" t="str">
        <f>IF($K238="","",$K238*100+$L238)</f>
        <v/>
      </c>
      <c r="N238" t="str">
        <f>IF($H238="Desestimado",COUNTIF($H$3:$H238,"Desestimado"),"")</f>
        <v/>
      </c>
    </row>
    <row r="239">
      <c r="K239" t="str">
        <f>IF($E239="","",INT($E239))</f>
        <v/>
      </c>
      <c r="L239" t="str">
        <f>IF($K239="","",COUNTIF($K$3:$K239,$K239))</f>
        <v/>
      </c>
      <c r="M239" t="str">
        <f>IF($K239="","",$K239*100+$L239)</f>
        <v/>
      </c>
      <c r="N239" t="str">
        <f>IF($H239="Desestimado",COUNTIF($H$3:$H239,"Desestimado"),"")</f>
        <v/>
      </c>
    </row>
    <row r="240">
      <c r="K240" t="str">
        <f>IF($E240="","",INT($E240))</f>
        <v/>
      </c>
      <c r="L240" t="str">
        <f>IF($K240="","",COUNTIF($K$3:$K240,$K240))</f>
        <v/>
      </c>
      <c r="M240" t="str">
        <f>IF($K240="","",$K240*100+$L240)</f>
        <v/>
      </c>
      <c r="N240" t="str">
        <f>IF($H240="Desestimado",COUNTIF($H$3:$H240,"Desestimado"),"")</f>
        <v/>
      </c>
    </row>
    <row r="241">
      <c r="K241" t="str">
        <f>IF($E241="","",INT($E241))</f>
        <v/>
      </c>
      <c r="L241" t="str">
        <f>IF($K241="","",COUNTIF($K$3:$K241,$K241))</f>
        <v/>
      </c>
      <c r="M241" t="str">
        <f>IF($K241="","",$K241*100+$L241)</f>
        <v/>
      </c>
      <c r="N241" t="str">
        <f>IF($H241="Desestimado",COUNTIF($H$3:$H241,"Desestimado"),"")</f>
        <v/>
      </c>
    </row>
    <row r="242">
      <c r="K242" t="str">
        <f>IF($E242="","",INT($E242))</f>
        <v/>
      </c>
      <c r="L242" t="str">
        <f>IF($K242="","",COUNTIF($K$3:$K242,$K242))</f>
        <v/>
      </c>
      <c r="M242" t="str">
        <f>IF($K242="","",$K242*100+$L242)</f>
        <v/>
      </c>
      <c r="N242" t="str">
        <f>IF($H242="Desestimado",COUNTIF($H$3:$H242,"Desestimado"),"")</f>
        <v/>
      </c>
    </row>
    <row r="243">
      <c r="K243" t="str">
        <f>IF($E243="","",INT($E243))</f>
        <v/>
      </c>
      <c r="L243" t="str">
        <f>IF($K243="","",COUNTIF($K$3:$K243,$K243))</f>
        <v/>
      </c>
      <c r="M243" t="str">
        <f>IF($K243="","",$K243*100+$L243)</f>
        <v/>
      </c>
      <c r="N243" t="str">
        <f>IF($H243="Desestimado",COUNTIF($H$3:$H243,"Desestimado"),"")</f>
        <v/>
      </c>
    </row>
    <row r="244">
      <c r="K244" t="str">
        <f>IF($E244="","",INT($E244))</f>
        <v/>
      </c>
      <c r="L244" t="str">
        <f>IF($K244="","",COUNTIF($K$3:$K244,$K244))</f>
        <v/>
      </c>
      <c r="M244" t="str">
        <f>IF($K244="","",$K244*100+$L244)</f>
        <v/>
      </c>
      <c r="N244" t="str">
        <f>IF($H244="Desestimado",COUNTIF($H$3:$H244,"Desestimado"),"")</f>
        <v/>
      </c>
    </row>
    <row r="245">
      <c r="K245" t="str">
        <f>IF($E245="","",INT($E245))</f>
        <v/>
      </c>
      <c r="L245" t="str">
        <f>IF($K245="","",COUNTIF($K$3:$K245,$K245))</f>
        <v/>
      </c>
      <c r="M245" t="str">
        <f>IF($K245="","",$K245*100+$L245)</f>
        <v/>
      </c>
      <c r="N245" t="str">
        <f>IF($H245="Desestimado",COUNTIF($H$3:$H245,"Desestimado"),"")</f>
        <v/>
      </c>
    </row>
    <row r="246">
      <c r="K246" t="str">
        <f>IF($E246="","",INT($E246))</f>
        <v/>
      </c>
      <c r="L246" t="str">
        <f>IF($K246="","",COUNTIF($K$3:$K246,$K246))</f>
        <v/>
      </c>
      <c r="M246" t="str">
        <f>IF($K246="","",$K246*100+$L246)</f>
        <v/>
      </c>
      <c r="N246" t="str">
        <f>IF($H246="Desestimado",COUNTIF($H$3:$H246,"Desestimado"),"")</f>
        <v/>
      </c>
    </row>
    <row r="247">
      <c r="K247" t="str">
        <f>IF($E247="","",INT($E247))</f>
        <v/>
      </c>
      <c r="L247" t="str">
        <f>IF($K247="","",COUNTIF($K$3:$K247,$K247))</f>
        <v/>
      </c>
      <c r="M247" t="str">
        <f>IF($K247="","",$K247*100+$L247)</f>
        <v/>
      </c>
      <c r="N247" t="str">
        <f>IF($H247="Desestimado",COUNTIF($H$3:$H247,"Desestimado"),"")</f>
        <v/>
      </c>
    </row>
    <row r="248">
      <c r="K248" t="str">
        <f>IF($E248="","",INT($E248))</f>
        <v/>
      </c>
      <c r="L248" t="str">
        <f>IF($K248="","",COUNTIF($K$3:$K248,$K248))</f>
        <v/>
      </c>
      <c r="M248" t="str">
        <f>IF($K248="","",$K248*100+$L248)</f>
        <v/>
      </c>
      <c r="N248" t="str">
        <f>IF($H248="Desestimado",COUNTIF($H$3:$H248,"Desestimado"),"")</f>
        <v/>
      </c>
    </row>
    <row r="249">
      <c r="K249" t="str">
        <f>IF($E249="","",INT($E249))</f>
        <v/>
      </c>
      <c r="L249" t="str">
        <f>IF($K249="","",COUNTIF($K$3:$K249,$K249))</f>
        <v/>
      </c>
      <c r="M249" t="str">
        <f>IF($K249="","",$K249*100+$L249)</f>
        <v/>
      </c>
      <c r="N249" t="str">
        <f>IF($H249="Desestimado",COUNTIF($H$3:$H249,"Desestimado"),"")</f>
        <v/>
      </c>
    </row>
    <row r="250">
      <c r="K250" t="str">
        <f>IF($E250="","",INT($E250))</f>
        <v/>
      </c>
      <c r="L250" t="str">
        <f>IF($K250="","",COUNTIF($K$3:$K250,$K250))</f>
        <v/>
      </c>
      <c r="M250" t="str">
        <f>IF($K250="","",$K250*100+$L250)</f>
        <v/>
      </c>
      <c r="N250" t="str">
        <f>IF($H250="Desestimado",COUNTIF($H$3:$H250,"Desestimado"),"")</f>
        <v/>
      </c>
    </row>
    <row r="251">
      <c r="K251" t="str">
        <f>IF($E251="","",INT($E251))</f>
        <v/>
      </c>
      <c r="L251" t="str">
        <f>IF($K251="","",COUNTIF($K$3:$K251,$K251))</f>
        <v/>
      </c>
      <c r="M251" t="str">
        <f>IF($K251="","",$K251*100+$L251)</f>
        <v/>
      </c>
      <c r="N251" t="str">
        <f>IF($H251="Desestimado",COUNTIF($H$3:$H251,"Desestimado"),"")</f>
        <v/>
      </c>
    </row>
    <row r="252">
      <c r="K252" t="str">
        <f>IF($E252="","",INT($E252))</f>
        <v/>
      </c>
      <c r="L252" t="str">
        <f>IF($K252="","",COUNTIF($K$3:$K252,$K252))</f>
        <v/>
      </c>
      <c r="M252" t="str">
        <f>IF($K252="","",$K252*100+$L252)</f>
        <v/>
      </c>
      <c r="N252" t="str">
        <f>IF($H252="Desestimado",COUNTIF($H$3:$H252,"Desestimado"),"")</f>
        <v/>
      </c>
    </row>
    <row r="253">
      <c r="K253" t="str">
        <f>IF($E253="","",INT($E253))</f>
        <v/>
      </c>
      <c r="L253" t="str">
        <f>IF($K253="","",COUNTIF($K$3:$K253,$K253))</f>
        <v/>
      </c>
      <c r="M253" t="str">
        <f>IF($K253="","",$K253*100+$L253)</f>
        <v/>
      </c>
      <c r="N253" t="str">
        <f>IF($H253="Desestimado",COUNTIF($H$3:$H253,"Desestimado"),"")</f>
        <v/>
      </c>
    </row>
    <row r="254">
      <c r="K254" t="str">
        <f>IF($E254="","",INT($E254))</f>
        <v/>
      </c>
      <c r="L254" t="str">
        <f>IF($K254="","",COUNTIF($K$3:$K254,$K254))</f>
        <v/>
      </c>
      <c r="M254" t="str">
        <f>IF($K254="","",$K254*100+$L254)</f>
        <v/>
      </c>
      <c r="N254" t="str">
        <f>IF($H254="Desestimado",COUNTIF($H$3:$H254,"Desestimado"),"")</f>
        <v/>
      </c>
    </row>
    <row r="255">
      <c r="K255" t="str">
        <f>IF($E255="","",INT($E255))</f>
        <v/>
      </c>
      <c r="L255" t="str">
        <f>IF($K255="","",COUNTIF($K$3:$K255,$K255))</f>
        <v/>
      </c>
      <c r="M255" t="str">
        <f>IF($K255="","",$K255*100+$L255)</f>
        <v/>
      </c>
      <c r="N255" t="str">
        <f>IF($H255="Desestimado",COUNTIF($H$3:$H255,"Desestimado"),"")</f>
        <v/>
      </c>
    </row>
    <row r="256">
      <c r="K256" t="str">
        <f>IF($E256="","",INT($E256))</f>
        <v/>
      </c>
      <c r="L256" t="str">
        <f>IF($K256="","",COUNTIF($K$3:$K256,$K256))</f>
        <v/>
      </c>
      <c r="M256" t="str">
        <f>IF($K256="","",$K256*100+$L256)</f>
        <v/>
      </c>
      <c r="N256" t="str">
        <f>IF($H256="Desestimado",COUNTIF($H$3:$H256,"Desestimado"),"")</f>
        <v/>
      </c>
    </row>
    <row r="257">
      <c r="K257" t="str">
        <f>IF($E257="","",INT($E257))</f>
        <v/>
      </c>
      <c r="L257" t="str">
        <f>IF($K257="","",COUNTIF($K$3:$K257,$K257))</f>
        <v/>
      </c>
      <c r="M257" t="str">
        <f>IF($K257="","",$K257*100+$L257)</f>
        <v/>
      </c>
      <c r="N257" t="str">
        <f>IF($H257="Desestimado",COUNTIF($H$3:$H257,"Desestimado"),"")</f>
        <v/>
      </c>
    </row>
    <row r="258">
      <c r="K258" t="str">
        <f>IF($E258="","",INT($E258))</f>
        <v/>
      </c>
      <c r="L258" t="str">
        <f>IF($K258="","",COUNTIF($K$3:$K258,$K258))</f>
        <v/>
      </c>
      <c r="M258" t="str">
        <f>IF($K258="","",$K258*100+$L258)</f>
        <v/>
      </c>
      <c r="N258" t="str">
        <f>IF($H258="Desestimado",COUNTIF($H$3:$H258,"Desestimado"),"")</f>
        <v/>
      </c>
    </row>
    <row r="259">
      <c r="K259" t="str">
        <f>IF($E259="","",INT($E259))</f>
        <v/>
      </c>
      <c r="L259" t="str">
        <f>IF($K259="","",COUNTIF($K$3:$K259,$K259))</f>
        <v/>
      </c>
      <c r="M259" t="str">
        <f>IF($K259="","",$K259*100+$L259)</f>
        <v/>
      </c>
      <c r="N259" t="str">
        <f>IF($H259="Desestimado",COUNTIF($H$3:$H259,"Desestimado"),"")</f>
        <v/>
      </c>
    </row>
    <row r="260">
      <c r="K260" t="str">
        <f>IF($E260="","",INT($E260))</f>
        <v/>
      </c>
      <c r="L260" t="str">
        <f>IF($K260="","",COUNTIF($K$3:$K260,$K260))</f>
        <v/>
      </c>
      <c r="M260" t="str">
        <f>IF($K260="","",$K260*100+$L260)</f>
        <v/>
      </c>
      <c r="N260" t="str">
        <f>IF($H260="Desestimado",COUNTIF($H$3:$H260,"Desestimado"),"")</f>
        <v/>
      </c>
    </row>
    <row r="261">
      <c r="K261" t="str">
        <f>IF($E261="","",INT($E261))</f>
        <v/>
      </c>
      <c r="L261" t="str">
        <f>IF($K261="","",COUNTIF($K$3:$K261,$K261))</f>
        <v/>
      </c>
      <c r="M261" t="str">
        <f>IF($K261="","",$K261*100+$L261)</f>
        <v/>
      </c>
      <c r="N261" t="str">
        <f>IF($H261="Desestimado",COUNTIF($H$3:$H261,"Desestimado"),"")</f>
        <v/>
      </c>
    </row>
    <row r="262">
      <c r="K262" t="str">
        <f>IF($E262="","",INT($E262))</f>
        <v/>
      </c>
      <c r="L262" t="str">
        <f>IF($K262="","",COUNTIF($K$3:$K262,$K262))</f>
        <v/>
      </c>
      <c r="M262" t="str">
        <f>IF($K262="","",$K262*100+$L262)</f>
        <v/>
      </c>
      <c r="N262" t="str">
        <f>IF($H262="Desestimado",COUNTIF($H$3:$H262,"Desestimado"),"")</f>
        <v/>
      </c>
    </row>
    <row r="263">
      <c r="K263" t="str">
        <f>IF($E263="","",INT($E263))</f>
        <v/>
      </c>
      <c r="L263" t="str">
        <f>IF($K263="","",COUNTIF($K$3:$K263,$K263))</f>
        <v/>
      </c>
      <c r="M263" t="str">
        <f>IF($K263="","",$K263*100+$L263)</f>
        <v/>
      </c>
      <c r="N263" t="str">
        <f>IF($H263="Desestimado",COUNTIF($H$3:$H263,"Desestimado"),"")</f>
        <v/>
      </c>
    </row>
    <row r="264">
      <c r="K264" t="str">
        <f>IF($E264="","",INT($E264))</f>
        <v/>
      </c>
      <c r="L264" t="str">
        <f>IF($K264="","",COUNTIF($K$3:$K264,$K264))</f>
        <v/>
      </c>
      <c r="M264" t="str">
        <f>IF($K264="","",$K264*100+$L264)</f>
        <v/>
      </c>
      <c r="N264" t="str">
        <f>IF($H264="Desestimado",COUNTIF($H$3:$H264,"Desestimado"),"")</f>
        <v/>
      </c>
    </row>
    <row r="265">
      <c r="K265" t="str">
        <f>IF($E265="","",INT($E265))</f>
        <v/>
      </c>
      <c r="L265" t="str">
        <f>IF($K265="","",COUNTIF($K$3:$K265,$K265))</f>
        <v/>
      </c>
      <c r="M265" t="str">
        <f>IF($K265="","",$K265*100+$L265)</f>
        <v/>
      </c>
      <c r="N265" t="str">
        <f>IF($H265="Desestimado",COUNTIF($H$3:$H265,"Desestimado"),"")</f>
        <v/>
      </c>
    </row>
    <row r="266">
      <c r="K266" t="str">
        <f>IF($E266="","",INT($E266))</f>
        <v/>
      </c>
      <c r="L266" t="str">
        <f>IF($K266="","",COUNTIF($K$3:$K266,$K266))</f>
        <v/>
      </c>
      <c r="M266" t="str">
        <f>IF($K266="","",$K266*100+$L266)</f>
        <v/>
      </c>
      <c r="N266" t="str">
        <f>IF($H266="Desestimado",COUNTIF($H$3:$H266,"Desestimado"),"")</f>
        <v/>
      </c>
    </row>
    <row r="267">
      <c r="K267" t="str">
        <f>IF($E267="","",INT($E267))</f>
        <v/>
      </c>
      <c r="L267" t="str">
        <f>IF($K267="","",COUNTIF($K$3:$K267,$K267))</f>
        <v/>
      </c>
      <c r="M267" t="str">
        <f>IF($K267="","",$K267*100+$L267)</f>
        <v/>
      </c>
      <c r="N267" t="str">
        <f>IF($H267="Desestimado",COUNTIF($H$3:$H267,"Desestimado"),"")</f>
        <v/>
      </c>
    </row>
    <row r="268">
      <c r="K268" t="str">
        <f>IF($E268="","",INT($E268))</f>
        <v/>
      </c>
      <c r="L268" t="str">
        <f>IF($K268="","",COUNTIF($K$3:$K268,$K268))</f>
        <v/>
      </c>
      <c r="M268" t="str">
        <f>IF($K268="","",$K268*100+$L268)</f>
        <v/>
      </c>
      <c r="N268" t="str">
        <f>IF($H268="Desestimado",COUNTIF($H$3:$H268,"Desestimado"),"")</f>
        <v/>
      </c>
    </row>
    <row r="269">
      <c r="K269" t="str">
        <f>IF($E269="","",INT($E269))</f>
        <v/>
      </c>
      <c r="L269" t="str">
        <f>IF($K269="","",COUNTIF($K$3:$K269,$K269))</f>
        <v/>
      </c>
      <c r="M269" t="str">
        <f>IF($K269="","",$K269*100+$L269)</f>
        <v/>
      </c>
      <c r="N269" t="str">
        <f>IF($H269="Desestimado",COUNTIF($H$3:$H269,"Desestimado"),"")</f>
        <v/>
      </c>
    </row>
    <row r="270">
      <c r="K270" t="str">
        <f>IF($E270="","",INT($E270))</f>
        <v/>
      </c>
      <c r="L270" t="str">
        <f>IF($K270="","",COUNTIF($K$3:$K270,$K270))</f>
        <v/>
      </c>
      <c r="M270" t="str">
        <f>IF($K270="","",$K270*100+$L270)</f>
        <v/>
      </c>
      <c r="N270" t="str">
        <f>IF($H270="Desestimado",COUNTIF($H$3:$H270,"Desestimado"),"")</f>
        <v/>
      </c>
    </row>
    <row r="271">
      <c r="K271" t="str">
        <f>IF($E271="","",INT($E271))</f>
        <v/>
      </c>
      <c r="L271" t="str">
        <f>IF($K271="","",COUNTIF($K$3:$K271,$K271))</f>
        <v/>
      </c>
      <c r="M271" t="str">
        <f>IF($K271="","",$K271*100+$L271)</f>
        <v/>
      </c>
      <c r="N271" t="str">
        <f>IF($H271="Desestimado",COUNTIF($H$3:$H271,"Desestimado"),"")</f>
        <v/>
      </c>
    </row>
    <row r="272">
      <c r="K272" t="str">
        <f>IF($E272="","",INT($E272))</f>
        <v/>
      </c>
      <c r="L272" t="str">
        <f>IF($K272="","",COUNTIF($K$3:$K272,$K272))</f>
        <v/>
      </c>
      <c r="M272" t="str">
        <f>IF($K272="","",$K272*100+$L272)</f>
        <v/>
      </c>
      <c r="N272" t="str">
        <f>IF($H272="Desestimado",COUNTIF($H$3:$H272,"Desestimado"),"")</f>
        <v/>
      </c>
    </row>
    <row r="273">
      <c r="K273" t="str">
        <f>IF($E273="","",INT($E273))</f>
        <v/>
      </c>
      <c r="L273" t="str">
        <f>IF($K273="","",COUNTIF($K$3:$K273,$K273))</f>
        <v/>
      </c>
      <c r="M273" t="str">
        <f>IF($K273="","",$K273*100+$L273)</f>
        <v/>
      </c>
      <c r="N273" t="str">
        <f>IF($H273="Desestimado",COUNTIF($H$3:$H273,"Desestimado"),"")</f>
        <v/>
      </c>
    </row>
    <row r="274">
      <c r="K274" t="str">
        <f>IF($E274="","",INT($E274))</f>
        <v/>
      </c>
      <c r="L274" t="str">
        <f>IF($K274="","",COUNTIF($K$3:$K274,$K274))</f>
        <v/>
      </c>
      <c r="M274" t="str">
        <f>IF($K274="","",$K274*100+$L274)</f>
        <v/>
      </c>
      <c r="N274" t="str">
        <f>IF($H274="Desestimado",COUNTIF($H$3:$H274,"Desestimado"),"")</f>
        <v/>
      </c>
    </row>
    <row r="275">
      <c r="K275" t="str">
        <f>IF($E275="","",INT($E275))</f>
        <v/>
      </c>
      <c r="L275" t="str">
        <f>IF($K275="","",COUNTIF($K$3:$K275,$K275))</f>
        <v/>
      </c>
      <c r="M275" t="str">
        <f>IF($K275="","",$K275*100+$L275)</f>
        <v/>
      </c>
      <c r="N275" t="str">
        <f>IF($H275="Desestimado",COUNTIF($H$3:$H275,"Desestimado"),"")</f>
        <v/>
      </c>
    </row>
    <row r="276">
      <c r="K276" t="str">
        <f>IF($E276="","",INT($E276))</f>
        <v/>
      </c>
      <c r="L276" t="str">
        <f>IF($K276="","",COUNTIF($K$3:$K276,$K276))</f>
        <v/>
      </c>
      <c r="M276" t="str">
        <f>IF($K276="","",$K276*100+$L276)</f>
        <v/>
      </c>
      <c r="N276" t="str">
        <f>IF($H276="Desestimado",COUNTIF($H$3:$H276,"Desestimado"),"")</f>
        <v/>
      </c>
    </row>
    <row r="277">
      <c r="K277" t="str">
        <f>IF($E277="","",INT($E277))</f>
        <v/>
      </c>
      <c r="L277" t="str">
        <f>IF($K277="","",COUNTIF($K$3:$K277,$K277))</f>
        <v/>
      </c>
      <c r="M277" t="str">
        <f>IF($K277="","",$K277*100+$L277)</f>
        <v/>
      </c>
      <c r="N277" t="str">
        <f>IF($H277="Desestimado",COUNTIF($H$3:$H277,"Desestimado"),"")</f>
        <v/>
      </c>
    </row>
    <row r="278">
      <c r="K278" t="str">
        <f>IF($E278="","",INT($E278))</f>
        <v/>
      </c>
      <c r="L278" t="str">
        <f>IF($K278="","",COUNTIF($K$3:$K278,$K278))</f>
        <v/>
      </c>
      <c r="M278" t="str">
        <f>IF($K278="","",$K278*100+$L278)</f>
        <v/>
      </c>
      <c r="N278" t="str">
        <f>IF($H278="Desestimado",COUNTIF($H$3:$H278,"Desestimado"),"")</f>
        <v/>
      </c>
    </row>
    <row r="279">
      <c r="K279" t="str">
        <f>IF($E279="","",INT($E279))</f>
        <v/>
      </c>
      <c r="L279" t="str">
        <f>IF($K279="","",COUNTIF($K$3:$K279,$K279))</f>
        <v/>
      </c>
      <c r="M279" t="str">
        <f>IF($K279="","",$K279*100+$L279)</f>
        <v/>
      </c>
      <c r="N279" t="str">
        <f>IF($H279="Desestimado",COUNTIF($H$3:$H279,"Desestimado"),"")</f>
        <v/>
      </c>
    </row>
    <row r="280">
      <c r="K280" t="str">
        <f>IF($E280="","",INT($E280))</f>
        <v/>
      </c>
      <c r="L280" t="str">
        <f>IF($K280="","",COUNTIF($K$3:$K280,$K280))</f>
        <v/>
      </c>
      <c r="M280" t="str">
        <f>IF($K280="","",$K280*100+$L280)</f>
        <v/>
      </c>
      <c r="N280" t="str">
        <f>IF($H280="Desestimado",COUNTIF($H$3:$H280,"Desestimado"),"")</f>
        <v/>
      </c>
    </row>
    <row r="281">
      <c r="K281" t="str">
        <f>IF($E281="","",INT($E281))</f>
        <v/>
      </c>
      <c r="L281" t="str">
        <f>IF($K281="","",COUNTIF($K$3:$K281,$K281))</f>
        <v/>
      </c>
      <c r="M281" t="str">
        <f>IF($K281="","",$K281*100+$L281)</f>
        <v/>
      </c>
      <c r="N281" t="str">
        <f>IF($H281="Desestimado",COUNTIF($H$3:$H281,"Desestimado"),"")</f>
        <v/>
      </c>
    </row>
    <row r="282">
      <c r="K282" t="str">
        <f>IF($E282="","",INT($E282))</f>
        <v/>
      </c>
      <c r="L282" t="str">
        <f>IF($K282="","",COUNTIF($K$3:$K282,$K282))</f>
        <v/>
      </c>
      <c r="M282" t="str">
        <f>IF($K282="","",$K282*100+$L282)</f>
        <v/>
      </c>
      <c r="N282" t="str">
        <f>IF($H282="Desestimado",COUNTIF($H$3:$H282,"Desestimado"),"")</f>
        <v/>
      </c>
    </row>
    <row r="283">
      <c r="K283" t="str">
        <f>IF($E283="","",INT($E283))</f>
        <v/>
      </c>
      <c r="L283" t="str">
        <f>IF($K283="","",COUNTIF($K$3:$K283,$K283))</f>
        <v/>
      </c>
      <c r="M283" t="str">
        <f>IF($K283="","",$K283*100+$L283)</f>
        <v/>
      </c>
      <c r="N283" t="str">
        <f>IF($H283="Desestimado",COUNTIF($H$3:$H283,"Desestimado"),"")</f>
        <v/>
      </c>
    </row>
    <row r="284">
      <c r="K284" t="str">
        <f>IF($E284="","",INT($E284))</f>
        <v/>
      </c>
      <c r="L284" t="str">
        <f>IF($K284="","",COUNTIF($K$3:$K284,$K284))</f>
        <v/>
      </c>
      <c r="M284" t="str">
        <f>IF($K284="","",$K284*100+$L284)</f>
        <v/>
      </c>
      <c r="N284" t="str">
        <f>IF($H284="Desestimado",COUNTIF($H$3:$H284,"Desestimado"),"")</f>
        <v/>
      </c>
    </row>
    <row r="285">
      <c r="K285" t="str">
        <f>IF($E285="","",INT($E285))</f>
        <v/>
      </c>
      <c r="L285" t="str">
        <f>IF($K285="","",COUNTIF($K$3:$K285,$K285))</f>
        <v/>
      </c>
      <c r="M285" t="str">
        <f>IF($K285="","",$K285*100+$L285)</f>
        <v/>
      </c>
      <c r="N285" t="str">
        <f>IF($H285="Desestimado",COUNTIF($H$3:$H285,"Desestimado"),"")</f>
        <v/>
      </c>
    </row>
    <row r="286">
      <c r="K286" t="str">
        <f>IF($E286="","",INT($E286))</f>
        <v/>
      </c>
      <c r="L286" t="str">
        <f>IF($K286="","",COUNTIF($K$3:$K286,$K286))</f>
        <v/>
      </c>
      <c r="M286" t="str">
        <f>IF($K286="","",$K286*100+$L286)</f>
        <v/>
      </c>
      <c r="N286" t="str">
        <f>IF($H286="Desestimado",COUNTIF($H$3:$H286,"Desestimado"),"")</f>
        <v/>
      </c>
    </row>
    <row r="287">
      <c r="K287" t="str">
        <f>IF($E287="","",INT($E287))</f>
        <v/>
      </c>
      <c r="L287" t="str">
        <f>IF($K287="","",COUNTIF($K$3:$K287,$K287))</f>
        <v/>
      </c>
      <c r="M287" t="str">
        <f>IF($K287="","",$K287*100+$L287)</f>
        <v/>
      </c>
      <c r="N287" t="str">
        <f>IF($H287="Desestimado",COUNTIF($H$3:$H287,"Desestimado"),"")</f>
        <v/>
      </c>
    </row>
    <row r="288">
      <c r="K288" t="str">
        <f>IF($E288="","",INT($E288))</f>
        <v/>
      </c>
      <c r="L288" t="str">
        <f>IF($K288="","",COUNTIF($K$3:$K288,$K288))</f>
        <v/>
      </c>
      <c r="M288" t="str">
        <f>IF($K288="","",$K288*100+$L288)</f>
        <v/>
      </c>
      <c r="N288" t="str">
        <f>IF($H288="Desestimado",COUNTIF($H$3:$H288,"Desestimado"),"")</f>
        <v/>
      </c>
    </row>
    <row r="289">
      <c r="K289" t="str">
        <f>IF($E289="","",INT($E289))</f>
        <v/>
      </c>
      <c r="L289" t="str">
        <f>IF($K289="","",COUNTIF($K$3:$K289,$K289))</f>
        <v/>
      </c>
      <c r="M289" t="str">
        <f>IF($K289="","",$K289*100+$L289)</f>
        <v/>
      </c>
      <c r="N289" t="str">
        <f>IF($H289="Desestimado",COUNTIF($H$3:$H289,"Desestimado"),"")</f>
        <v/>
      </c>
    </row>
    <row r="290">
      <c r="K290" t="str">
        <f>IF($E290="","",INT($E290))</f>
        <v/>
      </c>
      <c r="L290" t="str">
        <f>IF($K290="","",COUNTIF($K$3:$K290,$K290))</f>
        <v/>
      </c>
      <c r="M290" t="str">
        <f>IF($K290="","",$K290*100+$L290)</f>
        <v/>
      </c>
      <c r="N290" t="str">
        <f>IF($H290="Desestimado",COUNTIF($H$3:$H290,"Desestimado"),"")</f>
        <v/>
      </c>
    </row>
    <row r="291">
      <c r="K291" t="str">
        <f>IF($E291="","",INT($E291))</f>
        <v/>
      </c>
      <c r="L291" t="str">
        <f>IF($K291="","",COUNTIF($K$3:$K291,$K291))</f>
        <v/>
      </c>
      <c r="M291" t="str">
        <f>IF($K291="","",$K291*100+$L291)</f>
        <v/>
      </c>
      <c r="N291" t="str">
        <f>IF($H291="Desestimado",COUNTIF($H$3:$H291,"Desestimado"),"")</f>
        <v/>
      </c>
    </row>
    <row r="292">
      <c r="K292" t="str">
        <f>IF($E292="","",INT($E292))</f>
        <v/>
      </c>
      <c r="L292" t="str">
        <f>IF($K292="","",COUNTIF($K$3:$K292,$K292))</f>
        <v/>
      </c>
      <c r="M292" t="str">
        <f>IF($K292="","",$K292*100+$L292)</f>
        <v/>
      </c>
      <c r="N292" t="str">
        <f>IF($H292="Desestimado",COUNTIF($H$3:$H292,"Desestimado"),"")</f>
        <v/>
      </c>
    </row>
    <row r="293">
      <c r="K293" t="str">
        <f>IF($E293="","",INT($E293))</f>
        <v/>
      </c>
      <c r="L293" t="str">
        <f>IF($K293="","",COUNTIF($K$3:$K293,$K293))</f>
        <v/>
      </c>
      <c r="M293" t="str">
        <f>IF($K293="","",$K293*100+$L293)</f>
        <v/>
      </c>
      <c r="N293" t="str">
        <f>IF($H293="Desestimado",COUNTIF($H$3:$H293,"Desestimado"),"")</f>
        <v/>
      </c>
    </row>
    <row r="294">
      <c r="K294" t="str">
        <f>IF($E294="","",INT($E294))</f>
        <v/>
      </c>
      <c r="L294" t="str">
        <f>IF($K294="","",COUNTIF($K$3:$K294,$K294))</f>
        <v/>
      </c>
      <c r="M294" t="str">
        <f>IF($K294="","",$K294*100+$L294)</f>
        <v/>
      </c>
      <c r="N294" t="str">
        <f>IF($H294="Desestimado",COUNTIF($H$3:$H294,"Desestimado"),"")</f>
        <v/>
      </c>
    </row>
    <row r="295">
      <c r="K295" t="str">
        <f>IF($E295="","",INT($E295))</f>
        <v/>
      </c>
      <c r="L295" t="str">
        <f>IF($K295="","",COUNTIF($K$3:$K295,$K295))</f>
        <v/>
      </c>
      <c r="M295" t="str">
        <f>IF($K295="","",$K295*100+$L295)</f>
        <v/>
      </c>
      <c r="N295" t="str">
        <f>IF($H295="Desestimado",COUNTIF($H$3:$H295,"Desestimado"),"")</f>
        <v/>
      </c>
    </row>
    <row r="296">
      <c r="K296" t="str">
        <f>IF($E296="","",INT($E296))</f>
        <v/>
      </c>
      <c r="L296" t="str">
        <f>IF($K296="","",COUNTIF($K$3:$K296,$K296))</f>
        <v/>
      </c>
      <c r="M296" t="str">
        <f>IF($K296="","",$K296*100+$L296)</f>
        <v/>
      </c>
      <c r="N296" t="str">
        <f>IF($H296="Desestimado",COUNTIF($H$3:$H296,"Desestimado"),"")</f>
        <v/>
      </c>
    </row>
    <row r="297">
      <c r="K297" t="str">
        <f>IF($E297="","",INT($E297))</f>
        <v/>
      </c>
      <c r="L297" t="str">
        <f>IF($K297="","",COUNTIF($K$3:$K297,$K297))</f>
        <v/>
      </c>
      <c r="M297" t="str">
        <f>IF($K297="","",$K297*100+$L297)</f>
        <v/>
      </c>
      <c r="N297" t="str">
        <f>IF($H297="Desestimado",COUNTIF($H$3:$H297,"Desestimado"),"")</f>
        <v/>
      </c>
    </row>
    <row r="298">
      <c r="K298" t="str">
        <f>IF($E298="","",INT($E298))</f>
        <v/>
      </c>
      <c r="L298" t="str">
        <f>IF($K298="","",COUNTIF($K$3:$K298,$K298))</f>
        <v/>
      </c>
      <c r="M298" t="str">
        <f>IF($K298="","",$K298*100+$L298)</f>
        <v/>
      </c>
      <c r="N298" t="str">
        <f>IF($H298="Desestimado",COUNTIF($H$3:$H298,"Desestimado"),"")</f>
        <v/>
      </c>
    </row>
    <row r="299">
      <c r="K299" t="str">
        <f>IF($E299="","",INT($E299))</f>
        <v/>
      </c>
      <c r="L299" t="str">
        <f>IF($K299="","",COUNTIF($K$3:$K299,$K299))</f>
        <v/>
      </c>
      <c r="M299" t="str">
        <f>IF($K299="","",$K299*100+$L299)</f>
        <v/>
      </c>
      <c r="N299" t="str">
        <f>IF($H299="Desestimado",COUNTIF($H$3:$H299,"Desestimado"),"")</f>
        <v/>
      </c>
    </row>
  </sheetData>
  <autoFilter ref="A2:N299">
    <filterColumn colId="7" hiddenButton="0" showButton="1">
      <filters blank="1">
        <filter val="En elaboración"/>
        <filter val="Presentado"/>
        <filter val="Pendiente"/>
        <filter val="Ganada"/>
        <filter val="Perdida"/>
      </filters>
    </filterColumn>
  </autoFilter>
  <mergeCells count="1">
    <mergeCell ref="A1:I1"/>
  </mergeCells>
  <conditionalFormatting sqref="A3:H299">
    <cfRule type="expression" priority="2" dxfId="11">
      <formula>$H3="En elaboración"</formula>
    </cfRule>
    <cfRule type="expression" priority="3" dxfId="10">
      <formula>$H3="Presentado"</formula>
    </cfRule>
    <cfRule type="expression" priority="4" dxfId="9">
      <formula>$H3="Pendiente"</formula>
    </cfRule>
    <cfRule type="expression" priority="5" dxfId="8">
      <formula>$H3="Ganada"</formula>
    </cfRule>
    <cfRule type="expression" priority="6" dxfId="7">
      <formula>$H3="Perdida"</formula>
    </cfRule>
    <cfRule type="expression" priority="7" dxfId="6">
      <formula>$H3="Desestimado"</formula>
    </cfRule>
  </conditionalFormatting>
  <dataValidations count="1">
    <dataValidation sqref="H3:H299" showDropDown="0" showInputMessage="0" showErrorMessage="0" allowBlank="1" type="list">
      <formula1>"En elaboración,Presentado,Pendiente,Ganada,Perdida,Desestimado"</formula1>
      <formula2>0</formula2>
    </dataValidation>
  </dataValidations>
  <hyperlinks>
    <hyperlink xmlns:r="http://schemas.openxmlformats.org/officeDocument/2006/relationships" ref="I3" r:id="rId1"/>
    <hyperlink xmlns:r="http://schemas.openxmlformats.org/officeDocument/2006/relationships" ref="I28" r:id="rId2"/>
    <hyperlink xmlns:r="http://schemas.openxmlformats.org/officeDocument/2006/relationships" ref="I34" r:id="rId3"/>
    <hyperlink xmlns:r="http://schemas.openxmlformats.org/officeDocument/2006/relationships" ref="I37" r:id="rId4"/>
    <hyperlink xmlns:r="http://schemas.openxmlformats.org/officeDocument/2006/relationships" ref="I41" r:id="rId5"/>
    <hyperlink xmlns:r="http://schemas.openxmlformats.org/officeDocument/2006/relationships" ref="I46" r:id="rId6"/>
    <hyperlink xmlns:r="http://schemas.openxmlformats.org/officeDocument/2006/relationships" ref="I65" r:id="rId7"/>
    <hyperlink xmlns:r="http://schemas.openxmlformats.org/officeDocument/2006/relationships" ref="I74" r:id="rId8"/>
    <hyperlink xmlns:r="http://schemas.openxmlformats.org/officeDocument/2006/relationships" ref="I75" r:id="rId9"/>
    <hyperlink xmlns:r="http://schemas.openxmlformats.org/officeDocument/2006/relationships" ref="I76" r:id="rId10"/>
    <hyperlink xmlns:r="http://schemas.openxmlformats.org/officeDocument/2006/relationships" ref="I77" r:id="rId11"/>
    <hyperlink xmlns:r="http://schemas.openxmlformats.org/officeDocument/2006/relationships" ref="I78" r:id="rId12"/>
  </hyperlinks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L29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2.28515625" customWidth="1" min="2" max="2"/>
    <col width="98.140625" customWidth="1" min="3" max="3"/>
    <col width="20" customWidth="1" min="4" max="4"/>
    <col width="17.7109375" customWidth="1" min="5" max="5"/>
    <col width="20.140625" customWidth="1" min="6" max="6"/>
    <col width="21.28515625" customWidth="1" min="7" max="7"/>
    <col width="15.5703125" customWidth="1" min="8" max="8"/>
    <col width="36" customWidth="1" min="9" max="9"/>
    <col width="17.42578125" customWidth="1" min="10" max="10"/>
  </cols>
  <sheetData>
    <row r="1" ht="18" customHeight="1">
      <c r="A1" s="63" t="inlineStr">
        <is>
          <t>PROYECTOS DESESTIMADOS (AUTOMÁTICO)</t>
        </is>
      </c>
      <c r="L1" s="70" t="inlineStr">
        <is>
          <t>Se rellena sola con los proyectos de 'Proyectos' cuyo Estado sea Desestimado. No escribir aquí: editar en 'Proyectos'.</t>
        </is>
      </c>
    </row>
    <row r="2" ht="30.75" customHeight="1">
      <c r="A2" s="5" t="inlineStr">
        <is>
          <t>Nº</t>
        </is>
      </c>
      <c r="B2" s="5" t="inlineStr">
        <is>
          <t>Tipo</t>
        </is>
      </c>
      <c r="C2" s="5" t="inlineStr">
        <is>
          <t>Proyecto</t>
        </is>
      </c>
      <c r="D2" s="5" t="inlineStr">
        <is>
          <t>Cliente</t>
        </is>
      </c>
      <c r="E2" s="5" t="inlineStr">
        <is>
          <t>Fecha Max.</t>
        </is>
      </c>
      <c r="F2" s="5" t="inlineStr">
        <is>
          <t>Importe máximo de licitación (€)</t>
        </is>
      </c>
      <c r="G2" s="5" t="inlineStr">
        <is>
          <t>Importe ofertado (€)</t>
        </is>
      </c>
      <c r="H2" s="5" t="inlineStr">
        <is>
          <t>Estado</t>
        </is>
      </c>
      <c r="I2" s="5" t="inlineStr">
        <is>
          <t>Info adicional</t>
        </is>
      </c>
      <c r="J2" s="6" t="inlineStr">
        <is>
          <t>SGCOL</t>
        </is>
      </c>
    </row>
    <row r="3">
      <c r="A3" s="8">
        <f>IFERROR(IF(INDEX(Proyectos!A$3:A$299,MATCH(ROWS($A$3:$A3),Proyectos!$N$3:$N$299,0))="","",INDEX(Proyectos!A$3:A$299,MATCH(ROWS($A$3:$A3),Proyectos!$N$3:$N$299,0))),"")</f>
        <v>0.0</v>
      </c>
      <c r="B3" s="8" t="str">
        <f>IFERROR(IF(INDEX(Proyectos!B$3:B$299,MATCH(ROWS($A$3:$A3),Proyectos!$N$3:$N$299,0))="","",INDEX(Proyectos!B$3:B$299,MATCH(ROWS($A$3:$A3),Proyectos!$N$3:$N$299,0))),"")</f>
        <v>SDA24/22</v>
      </c>
      <c r="C3" s="8" t="str">
        <f>IFERROR(IF(INDEX(Proyectos!C$3:C$299,MATCH(ROWS($A$3:$A3),Proyectos!$N$3:$N$299,0))="","",INDEX(Proyectos!C$3:C$299,MATCH(ROWS($A$3:$A3),Proyectos!$N$3:$N$299,0))),"")</f>
        <v>EXP 2026/ETSAE0904/00000537E | JCISAT | Adq equipos comunicaciones</v>
      </c>
      <c r="D3" s="8" t="str">
        <f>IFERROR(IF(INDEX(Proyectos!D$3:D$299,MATCH(ROWS($A$3:$A3),Proyectos!$N$3:$N$299,0))="","",INDEX(Proyectos!D$3:D$299,MATCH(ROWS($A$3:$A3),Proyectos!$N$3:$N$299,0))),"")</f>
        <v>JCISAT</v>
      </c>
      <c r="E3" s="9">
        <f>IFERROR(IF(INDEX(Proyectos!E$3:E$299,MATCH(ROWS($A$3:$A3),Proyectos!$N$3:$N$299,0))="","",INDEX(Proyectos!E$3:E$299,MATCH(ROWS($A$3:$A3),Proyectos!$N$3:$N$299,0))),"")</f>
        <v>46269.52083333334</v>
      </c>
      <c r="F3" s="10" t="str">
        <f>IFERROR(IF(INDEX(Proyectos!F$3:F$299,MATCH(ROWS($A$3:$A3),Proyectos!$N$3:$N$299,0))="","",INDEX(Proyectos!F$3:F$299,MATCH(ROWS($A$3:$A3),Proyectos!$N$3:$N$299,0))),"")</f>
        <v>471.074,37 €</v>
      </c>
      <c r="G3" s="11" t="str">
        <f>IFERROR(IF(INDEX(Proyectos!G$3:G$299,MATCH(ROWS($A$3:$A3),Proyectos!$N$3:$N$299,0))="","",INDEX(Proyectos!G$3:G$299,MATCH(ROWS($A$3:$A3),Proyectos!$N$3:$N$299,0))),"")</f>
        <v/>
      </c>
      <c r="H3" s="8" t="str">
        <f>IFERROR(IF(INDEX(Proyectos!H$3:H$299,MATCH(ROWS($A$3:$A3),Proyectos!$N$3:$N$299,0))="","",INDEX(Proyectos!H$3:H$299,MATCH(ROWS($A$3:$A3),Proyectos!$N$3:$N$299,0))),"")</f>
        <v>Desestimado</v>
      </c>
      <c r="I3" s="12" t="str">
        <f>IFERROR(IF(INDEX(Proyectos!I$3:I$299,MATCH(ROWS($A$3:$A3),Proyectos!$N$3:$N$299,0))="","",INDEX(Proyectos!I$3:I$299,MATCH(ROWS($A$3:$A3),Proyectos!$N$3:$N$299,0))),"")</f>
        <v/>
      </c>
      <c r="J3" s="13" t="str">
        <f>IFERROR(IF(INDEX(Proyectos!J$3:J$299,MATCH(ROWS($A$3:$A3),Proyectos!$N$3:$N$299,0))="","",INDEX(Proyectos!J$3:J$299,MATCH(ROWS($A$3:$A3),Proyectos!$N$3:$N$299,0))),"")</f>
        <v/>
      </c>
    </row>
    <row r="4">
      <c r="A4" s="8">
        <f>IFERROR(IF(INDEX(Proyectos!A$3:A$299,MATCH(ROWS($A$3:$A4),Proyectos!$N$3:$N$299,0))="","",INDEX(Proyectos!A$3:A$299,MATCH(ROWS($A$3:$A4),Proyectos!$N$3:$N$299,0))),"")</f>
        <v>2.0</v>
      </c>
      <c r="B4" s="8" t="str">
        <f>IFERROR(IF(INDEX(Proyectos!B$3:B$299,MATCH(ROWS($A$3:$A4),Proyectos!$N$3:$N$299,0))="","",INDEX(Proyectos!B$3:B$299,MATCH(ROWS($A$3:$A4),Proyectos!$N$3:$N$299,0))),"")</f>
        <v>SDA24/22</v>
      </c>
      <c r="C4" s="8" t="str">
        <f>IFERROR(IF(INDEX(Proyectos!C$3:C$299,MATCH(ROWS($A$3:$A4),Proyectos!$N$3:$N$299,0))="","",INDEX(Proyectos!C$3:C$299,MATCH(ROWS($A$3:$A4),Proyectos!$N$3:$N$299,0))),"")</f>
        <v>EXP 2026/SP02002001/00001401E | MDE | Sum equip y licencias CIFAS</v>
      </c>
      <c r="D4" s="8" t="str">
        <f>IFERROR(IF(INDEX(Proyectos!D$3:D$299,MATCH(ROWS($A$3:$A4),Proyectos!$N$3:$N$299,0))="","",INDEX(Proyectos!D$3:D$299,MATCH(ROWS($A$3:$A4),Proyectos!$N$3:$N$299,0))),"")</f>
        <v>CIFAS</v>
      </c>
      <c r="E4" s="9">
        <f>IFERROR(IF(INDEX(Proyectos!E$3:E$299,MATCH(ROWS($A$3:$A4),Proyectos!$N$3:$N$299,0))="","",INDEX(Proyectos!E$3:E$299,MATCH(ROWS($A$3:$A4),Proyectos!$N$3:$N$299,0))),"")</f>
        <v>46272.54166666666</v>
      </c>
      <c r="F4" s="10">
        <f>IFERROR(IF(INDEX(Proyectos!F$3:F$299,MATCH(ROWS($A$3:$A4),Proyectos!$N$3:$N$299,0))="","",INDEX(Proyectos!F$3:F$299,MATCH(ROWS($A$3:$A4),Proyectos!$N$3:$N$299,0))),"")</f>
        <v>1190082.64</v>
      </c>
      <c r="G4" s="11" t="str">
        <f>IFERROR(IF(INDEX(Proyectos!G$3:G$299,MATCH(ROWS($A$3:$A4),Proyectos!$N$3:$N$299,0))="","",INDEX(Proyectos!G$3:G$299,MATCH(ROWS($A$3:$A4),Proyectos!$N$3:$N$299,0))),"")</f>
        <v/>
      </c>
      <c r="H4" s="8" t="str">
        <f>IFERROR(IF(INDEX(Proyectos!H$3:H$299,MATCH(ROWS($A$3:$A4),Proyectos!$N$3:$N$299,0))="","",INDEX(Proyectos!H$3:H$299,MATCH(ROWS($A$3:$A4),Proyectos!$N$3:$N$299,0))),"")</f>
        <v>Desestimado</v>
      </c>
      <c r="I4" s="12" t="str">
        <f>IFERROR(IF(INDEX(Proyectos!I$3:I$299,MATCH(ROWS($A$3:$A4),Proyectos!$N$3:$N$299,0))="","",INDEX(Proyectos!I$3:I$299,MATCH(ROWS($A$3:$A4),Proyectos!$N$3:$N$299,0))),"")</f>
        <v/>
      </c>
      <c r="J4" s="13" t="str">
        <f>IFERROR(IF(INDEX(Proyectos!J$3:J$299,MATCH(ROWS($A$3:$A4),Proyectos!$N$3:$N$299,0))="","",INDEX(Proyectos!J$3:J$299,MATCH(ROWS($A$3:$A4),Proyectos!$N$3:$N$299,0))),"")</f>
        <v/>
      </c>
    </row>
    <row r="5">
      <c r="A5" s="8">
        <f>IFERROR(IF(INDEX(Proyectos!A$3:A$299,MATCH(ROWS($A$3:$A5),Proyectos!$N$3:$N$299,0))="","",INDEX(Proyectos!A$3:A$299,MATCH(ROWS($A$3:$A5),Proyectos!$N$3:$N$299,0))),"")</f>
        <v>3.0</v>
      </c>
      <c r="B5" s="8" t="str">
        <f>IFERROR(IF(INDEX(Proyectos!B$3:B$299,MATCH(ROWS($A$3:$A5),Proyectos!$N$3:$N$299,0))="","",INDEX(Proyectos!B$3:B$299,MATCH(ROWS($A$3:$A5),Proyectos!$N$3:$N$299,0))),"")</f>
        <v>SDA24/22</v>
      </c>
      <c r="C5" s="8" t="str">
        <f>IFERROR(IF(INDEX(Proyectos!C$3:C$299,MATCH(ROWS($A$3:$A5),Proyectos!$N$3:$N$299,0))="","",INDEX(Proyectos!C$3:C$299,MATCH(ROWS($A$3:$A5),Proyectos!$N$3:$N$299,0))),"")</f>
        <v>EXP 2026/SP03032007/00000458E | SG TIC | Sum Disp Opticos y Prot de Tráfico</v>
      </c>
      <c r="D5" s="8" t="str">
        <f>IFERROR(IF(INDEX(Proyectos!D$3:D$299,MATCH(ROWS($A$3:$A5),Proyectos!$N$3:$N$299,0))="","",INDEX(Proyectos!D$3:D$299,MATCH(ROWS($A$3:$A5),Proyectos!$N$3:$N$299,0))),"")</f>
        <v>CESTIC</v>
      </c>
      <c r="E5" s="9">
        <f>IFERROR(IF(INDEX(Proyectos!E$3:E$299,MATCH(ROWS($A$3:$A5),Proyectos!$N$3:$N$299,0))="","",INDEX(Proyectos!E$3:E$299,MATCH(ROWS($A$3:$A5),Proyectos!$N$3:$N$299,0))),"")</f>
        <v>46272.99930555555</v>
      </c>
      <c r="F5" s="10">
        <f>IFERROR(IF(INDEX(Proyectos!F$3:F$299,MATCH(ROWS($A$3:$A5),Proyectos!$N$3:$N$299,0))="","",INDEX(Proyectos!F$3:F$299,MATCH(ROWS($A$3:$A5),Proyectos!$N$3:$N$299,0))),"")</f>
        <v>193642.62</v>
      </c>
      <c r="G5" s="11" t="str">
        <f>IFERROR(IF(INDEX(Proyectos!G$3:G$299,MATCH(ROWS($A$3:$A5),Proyectos!$N$3:$N$299,0))="","",INDEX(Proyectos!G$3:G$299,MATCH(ROWS($A$3:$A5),Proyectos!$N$3:$N$299,0))),"")</f>
        <v/>
      </c>
      <c r="H5" s="8" t="str">
        <f>IFERROR(IF(INDEX(Proyectos!H$3:H$299,MATCH(ROWS($A$3:$A5),Proyectos!$N$3:$N$299,0))="","",INDEX(Proyectos!H$3:H$299,MATCH(ROWS($A$3:$A5),Proyectos!$N$3:$N$299,0))),"")</f>
        <v>Desestimado</v>
      </c>
      <c r="I5" s="12" t="str">
        <f>IFERROR(IF(INDEX(Proyectos!I$3:I$299,MATCH(ROWS($A$3:$A5),Proyectos!$N$3:$N$299,0))="","",INDEX(Proyectos!I$3:I$299,MATCH(ROWS($A$3:$A5),Proyectos!$N$3:$N$299,0))),"")</f>
        <v/>
      </c>
      <c r="J5" s="13" t="str">
        <f>IFERROR(IF(INDEX(Proyectos!J$3:J$299,MATCH(ROWS($A$3:$A5),Proyectos!$N$3:$N$299,0))="","",INDEX(Proyectos!J$3:J$299,MATCH(ROWS($A$3:$A5),Proyectos!$N$3:$N$299,0))),"")</f>
        <v/>
      </c>
    </row>
    <row r="6">
      <c r="A6" s="8">
        <f>IFERROR(IF(INDEX(Proyectos!A$3:A$299,MATCH(ROWS($A$3:$A6),Proyectos!$N$3:$N$299,0))="","",INDEX(Proyectos!A$3:A$299,MATCH(ROWS($A$3:$A6),Proyectos!$N$3:$N$299,0))),"")</f>
        <v>4.0</v>
      </c>
      <c r="B6" s="8" t="str">
        <f>IFERROR(IF(INDEX(Proyectos!B$3:B$299,MATCH(ROWS($A$3:$A6),Proyectos!$N$3:$N$299,0))="","",INDEX(Proyectos!B$3:B$299,MATCH(ROWS($A$3:$A6),Proyectos!$N$3:$N$299,0))),"")</f>
        <v>SDA24/22</v>
      </c>
      <c r="C6" s="8" t="str">
        <f>IFERROR(IF(INDEX(Proyectos!C$3:C$299,MATCH(ROWS($A$3:$A6),Proyectos!$N$3:$N$299,0))="","",INDEX(Proyectos!C$3:C$299,MATCH(ROWS($A$3:$A6),Proyectos!$N$3:$N$299,0))),"")</f>
        <v>EXP 2026/SP03032007/00000460E | SG TIC | Renovación anillo fibra MDE</v>
      </c>
      <c r="D6" s="8" t="str">
        <f>IFERROR(IF(INDEX(Proyectos!D$3:D$299,MATCH(ROWS($A$3:$A6),Proyectos!$N$3:$N$299,0))="","",INDEX(Proyectos!D$3:D$299,MATCH(ROWS($A$3:$A6),Proyectos!$N$3:$N$299,0))),"")</f>
        <v>CESTIC-DINFRATEL</v>
      </c>
      <c r="E6" s="9">
        <f>IFERROR(IF(INDEX(Proyectos!E$3:E$299,MATCH(ROWS($A$3:$A6),Proyectos!$N$3:$N$299,0))="","",INDEX(Proyectos!E$3:E$299,MATCH(ROWS($A$3:$A6),Proyectos!$N$3:$N$299,0))),"")</f>
        <v>46272.99930555555</v>
      </c>
      <c r="F6" s="10" t="str">
        <f>IFERROR(IF(INDEX(Proyectos!F$3:F$299,MATCH(ROWS($A$3:$A6),Proyectos!$N$3:$N$299,0))="","",INDEX(Proyectos!F$3:F$299,MATCH(ROWS($A$3:$A6),Proyectos!$N$3:$N$299,0))),"")</f>
        <v>76.046,10 € </v>
      </c>
      <c r="G6" s="11" t="str">
        <f>IFERROR(IF(INDEX(Proyectos!G$3:G$299,MATCH(ROWS($A$3:$A6),Proyectos!$N$3:$N$299,0))="","",INDEX(Proyectos!G$3:G$299,MATCH(ROWS($A$3:$A6),Proyectos!$N$3:$N$299,0))),"")</f>
        <v/>
      </c>
      <c r="H6" s="8" t="str">
        <f>IFERROR(IF(INDEX(Proyectos!H$3:H$299,MATCH(ROWS($A$3:$A6),Proyectos!$N$3:$N$299,0))="","",INDEX(Proyectos!H$3:H$299,MATCH(ROWS($A$3:$A6),Proyectos!$N$3:$N$299,0))),"")</f>
        <v>Desestimado</v>
      </c>
      <c r="I6" s="12" t="str">
        <f>IFERROR(IF(INDEX(Proyectos!I$3:I$299,MATCH(ROWS($A$3:$A6),Proyectos!$N$3:$N$299,0))="","",INDEX(Proyectos!I$3:I$299,MATCH(ROWS($A$3:$A6),Proyectos!$N$3:$N$299,0))),"")</f>
        <v/>
      </c>
      <c r="J6" s="13" t="str">
        <f>IFERROR(IF(INDEX(Proyectos!J$3:J$299,MATCH(ROWS($A$3:$A6),Proyectos!$N$3:$N$299,0))="","",INDEX(Proyectos!J$3:J$299,MATCH(ROWS($A$3:$A6),Proyectos!$N$3:$N$299,0))),"")</f>
        <v/>
      </c>
    </row>
    <row r="7">
      <c r="A7" s="8">
        <f>IFERROR(IF(INDEX(Proyectos!A$3:A$299,MATCH(ROWS($A$3:$A7),Proyectos!$N$3:$N$299,0))="","",INDEX(Proyectos!A$3:A$299,MATCH(ROWS($A$3:$A7),Proyectos!$N$3:$N$299,0))),"")</f>
        <v>6.0</v>
      </c>
      <c r="B7" s="8" t="str">
        <f>IFERROR(IF(INDEX(Proyectos!B$3:B$299,MATCH(ROWS($A$3:$A7),Proyectos!$N$3:$N$299,0))="","",INDEX(Proyectos!B$3:B$299,MATCH(ROWS($A$3:$A7),Proyectos!$N$3:$N$299,0))),"")</f>
        <v>SDA24/22</v>
      </c>
      <c r="C7" s="8" t="str">
        <f>IFERROR(IF(INDEX(Proyectos!C$3:C$299,MATCH(ROWS($A$3:$A7),Proyectos!$N$3:$N$299,0))="","",INDEX(Proyectos!C$3:C$299,MATCH(ROWS($A$3:$A7),Proyectos!$N$3:$N$299,0))),"")</f>
        <v>EXP 2026/SP03032007/00000451E | MDE | Ampliación cabina almacenamiento</v>
      </c>
      <c r="D7" s="8" t="str">
        <f>IFERROR(IF(INDEX(Proyectos!D$3:D$299,MATCH(ROWS($A$3:$A7),Proyectos!$N$3:$N$299,0))="","",INDEX(Proyectos!D$3:D$299,MATCH(ROWS($A$3:$A7),Proyectos!$N$3:$N$299,0))),"")</f>
        <v>CESTIC</v>
      </c>
      <c r="E7" s="9">
        <f>IFERROR(IF(INDEX(Proyectos!E$3:E$299,MATCH(ROWS($A$3:$A7),Proyectos!$N$3:$N$299,0))="","",INDEX(Proyectos!E$3:E$299,MATCH(ROWS($A$3:$A7),Proyectos!$N$3:$N$299,0))),"")</f>
        <v>46272.99930555555</v>
      </c>
      <c r="F7" s="10">
        <f>IFERROR(IF(INDEX(Proyectos!F$3:F$299,MATCH(ROWS($A$3:$A7),Proyectos!$N$3:$N$299,0))="","",INDEX(Proyectos!F$3:F$299,MATCH(ROWS($A$3:$A7),Proyectos!$N$3:$N$299,0))),"")</f>
        <v>360000.0</v>
      </c>
      <c r="G7" s="11" t="str">
        <f>IFERROR(IF(INDEX(Proyectos!G$3:G$299,MATCH(ROWS($A$3:$A7),Proyectos!$N$3:$N$299,0))="","",INDEX(Proyectos!G$3:G$299,MATCH(ROWS($A$3:$A7),Proyectos!$N$3:$N$299,0))),"")</f>
        <v/>
      </c>
      <c r="H7" s="8" t="str">
        <f>IFERROR(IF(INDEX(Proyectos!H$3:H$299,MATCH(ROWS($A$3:$A7),Proyectos!$N$3:$N$299,0))="","",INDEX(Proyectos!H$3:H$299,MATCH(ROWS($A$3:$A7),Proyectos!$N$3:$N$299,0))),"")</f>
        <v>Desestimado</v>
      </c>
      <c r="I7" s="12" t="str">
        <f>IFERROR(IF(INDEX(Proyectos!I$3:I$299,MATCH(ROWS($A$3:$A7),Proyectos!$N$3:$N$299,0))="","",INDEX(Proyectos!I$3:I$299,MATCH(ROWS($A$3:$A7),Proyectos!$N$3:$N$299,0))),"")</f>
        <v/>
      </c>
      <c r="J7" s="13" t="str">
        <f>IFERROR(IF(INDEX(Proyectos!J$3:J$299,MATCH(ROWS($A$3:$A7),Proyectos!$N$3:$N$299,0))="","",INDEX(Proyectos!J$3:J$299,MATCH(ROWS($A$3:$A7),Proyectos!$N$3:$N$299,0))),"")</f>
        <v/>
      </c>
    </row>
    <row r="8">
      <c r="A8" s="8">
        <f>IFERROR(IF(INDEX(Proyectos!A$3:A$299,MATCH(ROWS($A$3:$A8),Proyectos!$N$3:$N$299,0))="","",INDEX(Proyectos!A$3:A$299,MATCH(ROWS($A$3:$A8),Proyectos!$N$3:$N$299,0))),"")</f>
        <v>7.0</v>
      </c>
      <c r="B8" s="8" t="str">
        <f>IFERROR(IF(INDEX(Proyectos!B$3:B$299,MATCH(ROWS($A$3:$A8),Proyectos!$N$3:$N$299,0))="","",INDEX(Proyectos!B$3:B$299,MATCH(ROWS($A$3:$A8),Proyectos!$N$3:$N$299,0))),"")</f>
        <v>SDA24/22</v>
      </c>
      <c r="C8" s="8" t="str">
        <f>IFERROR(IF(INDEX(Proyectos!C$3:C$299,MATCH(ROWS($A$3:$A8),Proyectos!$N$3:$N$299,0))="","",INDEX(Proyectos!C$3:C$299,MATCH(ROWS($A$3:$A8),Proyectos!$N$3:$N$299,0))),"")</f>
        <v>EXP 2026/SP02002001/00001395E | MDE | Sum equip almacenamiento y transmisión video</v>
      </c>
      <c r="D8" s="8" t="str">
        <f>IFERROR(IF(INDEX(Proyectos!D$3:D$299,MATCH(ROWS($A$3:$A8),Proyectos!$N$3:$N$299,0))="","",INDEX(Proyectos!D$3:D$299,MATCH(ROWS($A$3:$A8),Proyectos!$N$3:$N$299,0))),"")</f>
        <v>CIFAS</v>
      </c>
      <c r="E8" s="9">
        <f>IFERROR(IF(INDEX(Proyectos!E$3:E$299,MATCH(ROWS($A$3:$A8),Proyectos!$N$3:$N$299,0))="","",INDEX(Proyectos!E$3:E$299,MATCH(ROWS($A$3:$A8),Proyectos!$N$3:$N$299,0))),"")</f>
        <v>46274.54166666666</v>
      </c>
      <c r="F8" s="10">
        <f>IFERROR(IF(INDEX(Proyectos!F$3:F$299,MATCH(ROWS($A$3:$A8),Proyectos!$N$3:$N$299,0))="","",INDEX(Proyectos!F$3:F$299,MATCH(ROWS($A$3:$A8),Proyectos!$N$3:$N$299,0))),"")</f>
        <v>5286313.23</v>
      </c>
      <c r="G8" s="11" t="str">
        <f>IFERROR(IF(INDEX(Proyectos!G$3:G$299,MATCH(ROWS($A$3:$A8),Proyectos!$N$3:$N$299,0))="","",INDEX(Proyectos!G$3:G$299,MATCH(ROWS($A$3:$A8),Proyectos!$N$3:$N$299,0))),"")</f>
        <v/>
      </c>
      <c r="H8" s="8" t="str">
        <f>IFERROR(IF(INDEX(Proyectos!H$3:H$299,MATCH(ROWS($A$3:$A8),Proyectos!$N$3:$N$299,0))="","",INDEX(Proyectos!H$3:H$299,MATCH(ROWS($A$3:$A8),Proyectos!$N$3:$N$299,0))),"")</f>
        <v>Desestimado</v>
      </c>
      <c r="I8" s="12" t="str">
        <f>IFERROR(IF(INDEX(Proyectos!I$3:I$299,MATCH(ROWS($A$3:$A8),Proyectos!$N$3:$N$299,0))="","",INDEX(Proyectos!I$3:I$299,MATCH(ROWS($A$3:$A8),Proyectos!$N$3:$N$299,0))),"")</f>
        <v/>
      </c>
      <c r="J8" s="13" t="str">
        <f>IFERROR(IF(INDEX(Proyectos!J$3:J$299,MATCH(ROWS($A$3:$A8),Proyectos!$N$3:$N$299,0))="","",INDEX(Proyectos!J$3:J$299,MATCH(ROWS($A$3:$A8),Proyectos!$N$3:$N$299,0))),"")</f>
        <v/>
      </c>
    </row>
    <row r="9">
      <c r="A9" s="8">
        <f>IFERROR(IF(INDEX(Proyectos!A$3:A$299,MATCH(ROWS($A$3:$A9),Proyectos!$N$3:$N$299,0))="","",INDEX(Proyectos!A$3:A$299,MATCH(ROWS($A$3:$A9),Proyectos!$N$3:$N$299,0))),"")</f>
        <v>8.0</v>
      </c>
      <c r="B9" s="8" t="str">
        <f>IFERROR(IF(INDEX(Proyectos!B$3:B$299,MATCH(ROWS($A$3:$A9),Proyectos!$N$3:$N$299,0))="","",INDEX(Proyectos!B$3:B$299,MATCH(ROWS($A$3:$A9),Proyectos!$N$3:$N$299,0))),"")</f>
        <v>SDA24/22</v>
      </c>
      <c r="C9" s="8" t="str">
        <f>IFERROR(IF(INDEX(Proyectos!C$3:C$299,MATCH(ROWS($A$3:$A9),Proyectos!$N$3:$N$299,0))="","",INDEX(Proyectos!C$3:C$299,MATCH(ROWS($A$3:$A9),Proyectos!$N$3:$N$299,0))),"")</f>
        <v>EXP 2026/SP02002001/00001477E | EMAD | Electrónica de Red</v>
      </c>
      <c r="D9" s="8" t="str">
        <f>IFERROR(IF(INDEX(Proyectos!D$3:D$299,MATCH(ROWS($A$3:$A9),Proyectos!$N$3:$N$299,0))="","",INDEX(Proyectos!D$3:D$299,MATCH(ROWS($A$3:$A9),Proyectos!$N$3:$N$299,0))),"")</f>
        <v>EMAD - MCCE</v>
      </c>
      <c r="E9" s="9">
        <f>IFERROR(IF(INDEX(Proyectos!E$3:E$299,MATCH(ROWS($A$3:$A9),Proyectos!$N$3:$N$299,0))="","",INDEX(Proyectos!E$3:E$299,MATCH(ROWS($A$3:$A9),Proyectos!$N$3:$N$299,0))),"")</f>
        <v>46275.54166666666</v>
      </c>
      <c r="F9" s="10">
        <f>IFERROR(IF(INDEX(Proyectos!F$3:F$299,MATCH(ROWS($A$3:$A9),Proyectos!$N$3:$N$299,0))="","",INDEX(Proyectos!F$3:F$299,MATCH(ROWS($A$3:$A9),Proyectos!$N$3:$N$299,0))),"")</f>
        <v>1735319.15</v>
      </c>
      <c r="G9" s="11" t="str">
        <f>IFERROR(IF(INDEX(Proyectos!G$3:G$299,MATCH(ROWS($A$3:$A9),Proyectos!$N$3:$N$299,0))="","",INDEX(Proyectos!G$3:G$299,MATCH(ROWS($A$3:$A9),Proyectos!$N$3:$N$299,0))),"")</f>
        <v/>
      </c>
      <c r="H9" s="8" t="str">
        <f>IFERROR(IF(INDEX(Proyectos!H$3:H$299,MATCH(ROWS($A$3:$A9),Proyectos!$N$3:$N$299,0))="","",INDEX(Proyectos!H$3:H$299,MATCH(ROWS($A$3:$A9),Proyectos!$N$3:$N$299,0))),"")</f>
        <v>Desestimado</v>
      </c>
      <c r="I9" s="12" t="str">
        <f>IFERROR(IF(INDEX(Proyectos!I$3:I$299,MATCH(ROWS($A$3:$A9),Proyectos!$N$3:$N$299,0))="","",INDEX(Proyectos!I$3:I$299,MATCH(ROWS($A$3:$A9),Proyectos!$N$3:$N$299,0))),"")</f>
        <v/>
      </c>
      <c r="J9" s="13" t="str">
        <f>IFERROR(IF(INDEX(Proyectos!J$3:J$299,MATCH(ROWS($A$3:$A9),Proyectos!$N$3:$N$299,0))="","",INDEX(Proyectos!J$3:J$299,MATCH(ROWS($A$3:$A9),Proyectos!$N$3:$N$299,0))),"")</f>
        <v/>
      </c>
    </row>
    <row r="10">
      <c r="A10" s="8">
        <f>IFERROR(IF(INDEX(Proyectos!A$3:A$299,MATCH(ROWS($A$3:$A10),Proyectos!$N$3:$N$299,0))="","",INDEX(Proyectos!A$3:A$299,MATCH(ROWS($A$3:$A10),Proyectos!$N$3:$N$299,0))),"")</f>
        <v>9.0</v>
      </c>
      <c r="B10" s="8" t="str">
        <f>IFERROR(IF(INDEX(Proyectos!B$3:B$299,MATCH(ROWS($A$3:$A10),Proyectos!$N$3:$N$299,0))="","",INDEX(Proyectos!B$3:B$299,MATCH(ROWS($A$3:$A10),Proyectos!$N$3:$N$299,0))),"")</f>
        <v>SDA24/22</v>
      </c>
      <c r="C10" s="8" t="str">
        <f>IFERROR(IF(INDEX(Proyectos!C$3:C$299,MATCH(ROWS($A$3:$A10),Proyectos!$N$3:$N$299,0))="","",INDEX(Proyectos!C$3:C$299,MATCH(ROWS($A$3:$A10),Proyectos!$N$3:$N$299,0))),"")</f>
        <v>EXP 2026/SP02002001/00001518E | EMAD | Electrónica de Red</v>
      </c>
      <c r="D10" s="8" t="str">
        <f>IFERROR(IF(INDEX(Proyectos!D$3:D$299,MATCH(ROWS($A$3:$A10),Proyectos!$N$3:$N$299,0))="","",INDEX(Proyectos!D$3:D$299,MATCH(ROWS($A$3:$A10),Proyectos!$N$3:$N$299,0))),"")</f>
        <v>EMAD - MCCE</v>
      </c>
      <c r="E10" s="9">
        <f>IFERROR(IF(INDEX(Proyectos!E$3:E$299,MATCH(ROWS($A$3:$A10),Proyectos!$N$3:$N$299,0))="","",INDEX(Proyectos!E$3:E$299,MATCH(ROWS($A$3:$A10),Proyectos!$N$3:$N$299,0))),"")</f>
        <v>46275.54166666666</v>
      </c>
      <c r="F10" s="10">
        <f>IFERROR(IF(INDEX(Proyectos!F$3:F$299,MATCH(ROWS($A$3:$A10),Proyectos!$N$3:$N$299,0))="","",INDEX(Proyectos!F$3:F$299,MATCH(ROWS($A$3:$A10),Proyectos!$N$3:$N$299,0))),"")</f>
        <v>1237823.15</v>
      </c>
      <c r="G10" s="11" t="str">
        <f>IFERROR(IF(INDEX(Proyectos!G$3:G$299,MATCH(ROWS($A$3:$A10),Proyectos!$N$3:$N$299,0))="","",INDEX(Proyectos!G$3:G$299,MATCH(ROWS($A$3:$A10),Proyectos!$N$3:$N$299,0))),"")</f>
        <v/>
      </c>
      <c r="H10" s="8" t="str">
        <f>IFERROR(IF(INDEX(Proyectos!H$3:H$299,MATCH(ROWS($A$3:$A10),Proyectos!$N$3:$N$299,0))="","",INDEX(Proyectos!H$3:H$299,MATCH(ROWS($A$3:$A10),Proyectos!$N$3:$N$299,0))),"")</f>
        <v>Desestimado</v>
      </c>
      <c r="I10" s="12" t="str">
        <f>IFERROR(IF(INDEX(Proyectos!I$3:I$299,MATCH(ROWS($A$3:$A10),Proyectos!$N$3:$N$299,0))="","",INDEX(Proyectos!I$3:I$299,MATCH(ROWS($A$3:$A10),Proyectos!$N$3:$N$299,0))),"")</f>
        <v/>
      </c>
      <c r="J10" s="13" t="str">
        <f>IFERROR(IF(INDEX(Proyectos!J$3:J$299,MATCH(ROWS($A$3:$A10),Proyectos!$N$3:$N$299,0))="","",INDEX(Proyectos!J$3:J$299,MATCH(ROWS($A$3:$A10),Proyectos!$N$3:$N$299,0))),"")</f>
        <v/>
      </c>
    </row>
    <row r="11">
      <c r="A11" s="8">
        <f>IFERROR(IF(INDEX(Proyectos!A$3:A$299,MATCH(ROWS($A$3:$A11),Proyectos!$N$3:$N$299,0))="","",INDEX(Proyectos!A$3:A$299,MATCH(ROWS($A$3:$A11),Proyectos!$N$3:$N$299,0))),"")</f>
        <v>10.0</v>
      </c>
      <c r="B11" s="8" t="str">
        <f>IFERROR(IF(INDEX(Proyectos!B$3:B$299,MATCH(ROWS($A$3:$A11),Proyectos!$N$3:$N$299,0))="","",INDEX(Proyectos!B$3:B$299,MATCH(ROWS($A$3:$A11),Proyectos!$N$3:$N$299,0))),"")</f>
        <v>SDA25/22</v>
      </c>
      <c r="C11" s="8" t="str">
        <f>IFERROR(IF(INDEX(Proyectos!C$3:C$299,MATCH(ROWS($A$3:$A11),Proyectos!$N$3:$N$299,0))="","",INDEX(Proyectos!C$3:C$299,MATCH(ROWS($A$3:$A11),Proyectos!$N$3:$N$299,0))),"")</f>
        <v>EXP 2026/SP02002001/00001530E | EMAD - MINDEF | SW Productividad y colaboración</v>
      </c>
      <c r="D11" s="8" t="str">
        <f>IFERROR(IF(INDEX(Proyectos!D$3:D$299,MATCH(ROWS($A$3:$A11),Proyectos!$N$3:$N$299,0))="","",INDEX(Proyectos!D$3:D$299,MATCH(ROWS($A$3:$A11),Proyectos!$N$3:$N$299,0))),"")</f>
        <v>EMAD</v>
      </c>
      <c r="E11" s="9">
        <f>IFERROR(IF(INDEX(Proyectos!E$3:E$299,MATCH(ROWS($A$3:$A11),Proyectos!$N$3:$N$299,0))="","",INDEX(Proyectos!E$3:E$299,MATCH(ROWS($A$3:$A11),Proyectos!$N$3:$N$299,0))),"")</f>
        <v>46275.54166666666</v>
      </c>
      <c r="F11" s="10">
        <f>IFERROR(IF(INDEX(Proyectos!F$3:F$299,MATCH(ROWS($A$3:$A11),Proyectos!$N$3:$N$299,0))="","",INDEX(Proyectos!F$3:F$299,MATCH(ROWS($A$3:$A11),Proyectos!$N$3:$N$299,0))),"")</f>
        <v>164565.79</v>
      </c>
      <c r="G11" s="11" t="str">
        <f>IFERROR(IF(INDEX(Proyectos!G$3:G$299,MATCH(ROWS($A$3:$A11),Proyectos!$N$3:$N$299,0))="","",INDEX(Proyectos!G$3:G$299,MATCH(ROWS($A$3:$A11),Proyectos!$N$3:$N$299,0))),"")</f>
        <v/>
      </c>
      <c r="H11" s="8" t="str">
        <f>IFERROR(IF(INDEX(Proyectos!H$3:H$299,MATCH(ROWS($A$3:$A11),Proyectos!$N$3:$N$299,0))="","",INDEX(Proyectos!H$3:H$299,MATCH(ROWS($A$3:$A11),Proyectos!$N$3:$N$299,0))),"")</f>
        <v>Desestimado</v>
      </c>
      <c r="I11" s="12" t="str">
        <f>IFERROR(IF(INDEX(Proyectos!I$3:I$299,MATCH(ROWS($A$3:$A11),Proyectos!$N$3:$N$299,0))="","",INDEX(Proyectos!I$3:I$299,MATCH(ROWS($A$3:$A11),Proyectos!$N$3:$N$299,0))),"")</f>
        <v/>
      </c>
      <c r="J11" s="13" t="str">
        <f>IFERROR(IF(INDEX(Proyectos!J$3:J$299,MATCH(ROWS($A$3:$A11),Proyectos!$N$3:$N$299,0))="","",INDEX(Proyectos!J$3:J$299,MATCH(ROWS($A$3:$A11),Proyectos!$N$3:$N$299,0))),"")</f>
        <v/>
      </c>
    </row>
    <row r="12">
      <c r="A12" s="8">
        <f>IFERROR(IF(INDEX(Proyectos!A$3:A$299,MATCH(ROWS($A$3:$A12),Proyectos!$N$3:$N$299,0))="","",INDEX(Proyectos!A$3:A$299,MATCH(ROWS($A$3:$A12),Proyectos!$N$3:$N$299,0))),"")</f>
        <v>11.0</v>
      </c>
      <c r="B12" s="8" t="str">
        <f>IFERROR(IF(INDEX(Proyectos!B$3:B$299,MATCH(ROWS($A$3:$A12),Proyectos!$N$3:$N$299,0))="","",INDEX(Proyectos!B$3:B$299,MATCH(ROWS($A$3:$A12),Proyectos!$N$3:$N$299,0))),"")</f>
        <v>SDA24/22</v>
      </c>
      <c r="C12" s="8" t="str">
        <f>IFERROR(IF(INDEX(Proyectos!C$3:C$299,MATCH(ROWS($A$3:$A12),Proyectos!$N$3:$N$299,0))="","",INDEX(Proyectos!C$3:C$299,MATCH(ROWS($A$3:$A12),Proyectos!$N$3:$N$299,0))),"")</f>
        <v>EXP 2607926F | DGTDAJ | Equipamiento Videoconferencia</v>
      </c>
      <c r="D12" s="8" t="str">
        <f>IFERROR(IF(INDEX(Proyectos!D$3:D$299,MATCH(ROWS($A$3:$A12),Proyectos!$N$3:$N$299,0))="","",INDEX(Proyectos!D$3:D$299,MATCH(ROWS($A$3:$A12),Proyectos!$N$3:$N$299,0))),"")</f>
        <v>JUSTICIA</v>
      </c>
      <c r="E12" s="9">
        <f>IFERROR(IF(INDEX(Proyectos!E$3:E$299,MATCH(ROWS($A$3:$A12),Proyectos!$N$3:$N$299,0))="","",INDEX(Proyectos!E$3:E$299,MATCH(ROWS($A$3:$A12),Proyectos!$N$3:$N$299,0))),"")</f>
        <v>46275.99930555555</v>
      </c>
      <c r="F12" s="10">
        <f>IFERROR(IF(INDEX(Proyectos!F$3:F$299,MATCH(ROWS($A$3:$A12),Proyectos!$N$3:$N$299,0))="","",INDEX(Proyectos!F$3:F$299,MATCH(ROWS($A$3:$A12),Proyectos!$N$3:$N$299,0))),"")</f>
        <v>294637.5</v>
      </c>
      <c r="G12" s="11" t="str">
        <f>IFERROR(IF(INDEX(Proyectos!G$3:G$299,MATCH(ROWS($A$3:$A12),Proyectos!$N$3:$N$299,0))="","",INDEX(Proyectos!G$3:G$299,MATCH(ROWS($A$3:$A12),Proyectos!$N$3:$N$299,0))),"")</f>
        <v/>
      </c>
      <c r="H12" s="8" t="str">
        <f>IFERROR(IF(INDEX(Proyectos!H$3:H$299,MATCH(ROWS($A$3:$A12),Proyectos!$N$3:$N$299,0))="","",INDEX(Proyectos!H$3:H$299,MATCH(ROWS($A$3:$A12),Proyectos!$N$3:$N$299,0))),"")</f>
        <v>Desestimado</v>
      </c>
      <c r="I12" s="12" t="str">
        <f>IFERROR(IF(INDEX(Proyectos!I$3:I$299,MATCH(ROWS($A$3:$A12),Proyectos!$N$3:$N$299,0))="","",INDEX(Proyectos!I$3:I$299,MATCH(ROWS($A$3:$A12),Proyectos!$N$3:$N$299,0))),"")</f>
        <v/>
      </c>
      <c r="J12" s="13" t="str">
        <f>IFERROR(IF(INDEX(Proyectos!J$3:J$299,MATCH(ROWS($A$3:$A12),Proyectos!$N$3:$N$299,0))="","",INDEX(Proyectos!J$3:J$299,MATCH(ROWS($A$3:$A12),Proyectos!$N$3:$N$299,0))),"")</f>
        <v/>
      </c>
    </row>
    <row r="13">
      <c r="A13" s="8">
        <f>IFERROR(IF(INDEX(Proyectos!A$3:A$299,MATCH(ROWS($A$3:$A13),Proyectos!$N$3:$N$299,0))="","",INDEX(Proyectos!A$3:A$299,MATCH(ROWS($A$3:$A13),Proyectos!$N$3:$N$299,0))),"")</f>
        <v>12.0</v>
      </c>
      <c r="B13" s="8" t="str">
        <f>IFERROR(IF(INDEX(Proyectos!B$3:B$299,MATCH(ROWS($A$3:$A13),Proyectos!$N$3:$N$299,0))="","",INDEX(Proyectos!B$3:B$299,MATCH(ROWS($A$3:$A13),Proyectos!$N$3:$N$299,0))),"")</f>
        <v>SDA25/22</v>
      </c>
      <c r="C13" s="8" t="str">
        <f>IFERROR(IF(INDEX(Proyectos!C$3:C$299,MATCH(ROWS($A$3:$A13),Proyectos!$N$3:$N$299,0))="","",INDEX(Proyectos!C$3:C$299,MATCH(ROWS($A$3:$A13),Proyectos!$N$3:$N$299,0))),"")</f>
        <v>EXP 2607728B, 2607728G | DGTDAJ | Solución Videoconferencia</v>
      </c>
      <c r="D13" s="8" t="str">
        <f>IFERROR(IF(INDEX(Proyectos!D$3:D$299,MATCH(ROWS($A$3:$A13),Proyectos!$N$3:$N$299,0))="","",INDEX(Proyectos!D$3:D$299,MATCH(ROWS($A$3:$A13),Proyectos!$N$3:$N$299,0))),"")</f>
        <v>JUSTICIA</v>
      </c>
      <c r="E13" s="9">
        <f>IFERROR(IF(INDEX(Proyectos!E$3:E$299,MATCH(ROWS($A$3:$A13),Proyectos!$N$3:$N$299,0))="","",INDEX(Proyectos!E$3:E$299,MATCH(ROWS($A$3:$A13),Proyectos!$N$3:$N$299,0))),"")</f>
        <v>46275.99930555555</v>
      </c>
      <c r="F13" s="10">
        <f>IFERROR(IF(INDEX(Proyectos!F$3:F$299,MATCH(ROWS($A$3:$A13),Proyectos!$N$3:$N$299,0))="","",INDEX(Proyectos!F$3:F$299,MATCH(ROWS($A$3:$A13),Proyectos!$N$3:$N$299,0))),"")</f>
        <v>2005603.93</v>
      </c>
      <c r="G13" s="11" t="str">
        <f>IFERROR(IF(INDEX(Proyectos!G$3:G$299,MATCH(ROWS($A$3:$A13),Proyectos!$N$3:$N$299,0))="","",INDEX(Proyectos!G$3:G$299,MATCH(ROWS($A$3:$A13),Proyectos!$N$3:$N$299,0))),"")</f>
        <v/>
      </c>
      <c r="H13" s="8" t="str">
        <f>IFERROR(IF(INDEX(Proyectos!H$3:H$299,MATCH(ROWS($A$3:$A13),Proyectos!$N$3:$N$299,0))="","",INDEX(Proyectos!H$3:H$299,MATCH(ROWS($A$3:$A13),Proyectos!$N$3:$N$299,0))),"")</f>
        <v>Desestimado</v>
      </c>
      <c r="I13" s="12" t="str">
        <f>IFERROR(IF(INDEX(Proyectos!I$3:I$299,MATCH(ROWS($A$3:$A13),Proyectos!$N$3:$N$299,0))="","",INDEX(Proyectos!I$3:I$299,MATCH(ROWS($A$3:$A13),Proyectos!$N$3:$N$299,0))),"")</f>
        <v/>
      </c>
      <c r="J13" s="13" t="str">
        <f>IFERROR(IF(INDEX(Proyectos!J$3:J$299,MATCH(ROWS($A$3:$A13),Proyectos!$N$3:$N$299,0))="","",INDEX(Proyectos!J$3:J$299,MATCH(ROWS($A$3:$A13),Proyectos!$N$3:$N$299,0))),"")</f>
        <v/>
      </c>
    </row>
    <row r="14">
      <c r="A14" s="8">
        <f>IFERROR(IF(INDEX(Proyectos!A$3:A$299,MATCH(ROWS($A$3:$A14),Proyectos!$N$3:$N$299,0))="","",INDEX(Proyectos!A$3:A$299,MATCH(ROWS($A$3:$A14),Proyectos!$N$3:$N$299,0))),"")</f>
        <v>13.0</v>
      </c>
      <c r="B14" s="8" t="str">
        <f>IFERROR(IF(INDEX(Proyectos!B$3:B$299,MATCH(ROWS($A$3:$A14),Proyectos!$N$3:$N$299,0))="","",INDEX(Proyectos!B$3:B$299,MATCH(ROWS($A$3:$A14),Proyectos!$N$3:$N$299,0))),"")</f>
        <v>SDA24/22</v>
      </c>
      <c r="C14" s="8" t="str">
        <f>IFERROR(IF(INDEX(Proyectos!C$3:C$299,MATCH(ROWS($A$3:$A14),Proyectos!$N$3:$N$299,0))="","",INDEX(Proyectos!C$3:C$299,MATCH(ROWS($A$3:$A14),Proyectos!$N$3:$N$299,0))),"")</f>
        <v>EXP 2608456H | DGTDAJ | Ampliación discos almacenamiento </v>
      </c>
      <c r="D14" s="8" t="str">
        <f>IFERROR(IF(INDEX(Proyectos!D$3:D$299,MATCH(ROWS($A$3:$A14),Proyectos!$N$3:$N$299,0))="","",INDEX(Proyectos!D$3:D$299,MATCH(ROWS($A$3:$A14),Proyectos!$N$3:$N$299,0))),"")</f>
        <v>JUSTICIA</v>
      </c>
      <c r="E14" s="9">
        <f>IFERROR(IF(INDEX(Proyectos!E$3:E$299,MATCH(ROWS($A$3:$A14),Proyectos!$N$3:$N$299,0))="","",INDEX(Proyectos!E$3:E$299,MATCH(ROWS($A$3:$A14),Proyectos!$N$3:$N$299,0))),"")</f>
        <v>46275.99930555555</v>
      </c>
      <c r="F14" s="10">
        <f>IFERROR(IF(INDEX(Proyectos!F$3:F$299,MATCH(ROWS($A$3:$A14),Proyectos!$N$3:$N$299,0))="","",INDEX(Proyectos!F$3:F$299,MATCH(ROWS($A$3:$A14),Proyectos!$N$3:$N$299,0))),"")</f>
        <v>586776.86</v>
      </c>
      <c r="G14" s="11" t="str">
        <f>IFERROR(IF(INDEX(Proyectos!G$3:G$299,MATCH(ROWS($A$3:$A14),Proyectos!$N$3:$N$299,0))="","",INDEX(Proyectos!G$3:G$299,MATCH(ROWS($A$3:$A14),Proyectos!$N$3:$N$299,0))),"")</f>
        <v/>
      </c>
      <c r="H14" s="8" t="str">
        <f>IFERROR(IF(INDEX(Proyectos!H$3:H$299,MATCH(ROWS($A$3:$A14),Proyectos!$N$3:$N$299,0))="","",INDEX(Proyectos!H$3:H$299,MATCH(ROWS($A$3:$A14),Proyectos!$N$3:$N$299,0))),"")</f>
        <v>Desestimado</v>
      </c>
      <c r="I14" s="12" t="str">
        <f>IFERROR(IF(INDEX(Proyectos!I$3:I$299,MATCH(ROWS($A$3:$A14),Proyectos!$N$3:$N$299,0))="","",INDEX(Proyectos!I$3:I$299,MATCH(ROWS($A$3:$A14),Proyectos!$N$3:$N$299,0))),"")</f>
        <v/>
      </c>
      <c r="J14" s="13" t="str">
        <f>IFERROR(IF(INDEX(Proyectos!J$3:J$299,MATCH(ROWS($A$3:$A14),Proyectos!$N$3:$N$299,0))="","",INDEX(Proyectos!J$3:J$299,MATCH(ROWS($A$3:$A14),Proyectos!$N$3:$N$299,0))),"")</f>
        <v/>
      </c>
    </row>
    <row r="15">
      <c r="A15" s="8">
        <f>IFERROR(IF(INDEX(Proyectos!A$3:A$299,MATCH(ROWS($A$3:$A15),Proyectos!$N$3:$N$299,0))="","",INDEX(Proyectos!A$3:A$299,MATCH(ROWS($A$3:$A15),Proyectos!$N$3:$N$299,0))),"")</f>
        <v>14.0</v>
      </c>
      <c r="B15" s="8" t="str">
        <f>IFERROR(IF(INDEX(Proyectos!B$3:B$299,MATCH(ROWS($A$3:$A15),Proyectos!$N$3:$N$299,0))="","",INDEX(Proyectos!B$3:B$299,MATCH(ROWS($A$3:$A15),Proyectos!$N$3:$N$299,0))),"")</f>
        <v>SDA25/22</v>
      </c>
      <c r="C15" s="8" t="str">
        <f>IFERROR(IF(INDEX(Proyectos!C$3:C$299,MATCH(ROWS($A$3:$A15),Proyectos!$N$3:$N$299,0))="","",INDEX(Proyectos!C$3:C$299,MATCH(ROWS($A$3:$A15),Proyectos!$N$3:$N$299,0))),"")</f>
        <v>EXP 2026/SP03032007/00000399E | SDGCONTIC | Lic. TITUS</v>
      </c>
      <c r="D15" s="8" t="str">
        <f>IFERROR(IF(INDEX(Proyectos!D$3:D$299,MATCH(ROWS($A$3:$A15),Proyectos!$N$3:$N$299,0))="","",INDEX(Proyectos!D$3:D$299,MATCH(ROWS($A$3:$A15),Proyectos!$N$3:$N$299,0))),"")</f>
        <v>SDGCONTIC</v>
      </c>
      <c r="E15" s="9">
        <f>IFERROR(IF(INDEX(Proyectos!E$3:E$299,MATCH(ROWS($A$3:$A15),Proyectos!$N$3:$N$299,0))="","",INDEX(Proyectos!E$3:E$299,MATCH(ROWS($A$3:$A15),Proyectos!$N$3:$N$299,0))),"")</f>
        <v>46275.99930555555</v>
      </c>
      <c r="F15" s="10">
        <f>IFERROR(IF(INDEX(Proyectos!F$3:F$299,MATCH(ROWS($A$3:$A15),Proyectos!$N$3:$N$299,0))="","",INDEX(Proyectos!F$3:F$299,MATCH(ROWS($A$3:$A15),Proyectos!$N$3:$N$299,0))),"")</f>
        <v>240000.0</v>
      </c>
      <c r="G15" s="11" t="str">
        <f>IFERROR(IF(INDEX(Proyectos!G$3:G$299,MATCH(ROWS($A$3:$A15),Proyectos!$N$3:$N$299,0))="","",INDEX(Proyectos!G$3:G$299,MATCH(ROWS($A$3:$A15),Proyectos!$N$3:$N$299,0))),"")</f>
        <v/>
      </c>
      <c r="H15" s="8" t="str">
        <f>IFERROR(IF(INDEX(Proyectos!H$3:H$299,MATCH(ROWS($A$3:$A15),Proyectos!$N$3:$N$299,0))="","",INDEX(Proyectos!H$3:H$299,MATCH(ROWS($A$3:$A15),Proyectos!$N$3:$N$299,0))),"")</f>
        <v>Desestimado</v>
      </c>
      <c r="I15" s="12" t="str">
        <f>IFERROR(IF(INDEX(Proyectos!I$3:I$299,MATCH(ROWS($A$3:$A15),Proyectos!$N$3:$N$299,0))="","",INDEX(Proyectos!I$3:I$299,MATCH(ROWS($A$3:$A15),Proyectos!$N$3:$N$299,0))),"")</f>
        <v/>
      </c>
      <c r="J15" s="13" t="str">
        <f>IFERROR(IF(INDEX(Proyectos!J$3:J$299,MATCH(ROWS($A$3:$A15),Proyectos!$N$3:$N$299,0))="","",INDEX(Proyectos!J$3:J$299,MATCH(ROWS($A$3:$A15),Proyectos!$N$3:$N$299,0))),"")</f>
        <v/>
      </c>
    </row>
    <row r="16">
      <c r="A16" s="8">
        <f>IFERROR(IF(INDEX(Proyectos!A$3:A$299,MATCH(ROWS($A$3:$A16),Proyectos!$N$3:$N$299,0))="","",INDEX(Proyectos!A$3:A$299,MATCH(ROWS($A$3:$A16),Proyectos!$N$3:$N$299,0))),"")</f>
        <v>15.0</v>
      </c>
      <c r="B16" s="8" t="str">
        <f>IFERROR(IF(INDEX(Proyectos!B$3:B$299,MATCH(ROWS($A$3:$A16),Proyectos!$N$3:$N$299,0))="","",INDEX(Proyectos!B$3:B$299,MATCH(ROWS($A$3:$A16),Proyectos!$N$3:$N$299,0))),"")</f>
        <v>SDA24/22</v>
      </c>
      <c r="C16" s="8" t="str">
        <f>IFERROR(IF(INDEX(Proyectos!C$3:C$299,MATCH(ROWS($A$3:$A16),Proyectos!$N$3:$N$299,0))="","",INDEX(Proyectos!C$3:C$299,MATCH(ROWS($A$3:$A16),Proyectos!$N$3:$N$299,0))),"")</f>
        <v>EXP 2603736C | DGTDAJ | Renovacion Exadata</v>
      </c>
      <c r="D16" s="8" t="str">
        <f>IFERROR(IF(INDEX(Proyectos!D$3:D$299,MATCH(ROWS($A$3:$A16),Proyectos!$N$3:$N$299,0))="","",INDEX(Proyectos!D$3:D$299,MATCH(ROWS($A$3:$A16),Proyectos!$N$3:$N$299,0))),"")</f>
        <v>JUSTICIA</v>
      </c>
      <c r="E16" s="9">
        <f>IFERROR(IF(INDEX(Proyectos!E$3:E$299,MATCH(ROWS($A$3:$A16),Proyectos!$N$3:$N$299,0))="","",INDEX(Proyectos!E$3:E$299,MATCH(ROWS($A$3:$A16),Proyectos!$N$3:$N$299,0))),"")</f>
        <v>46275.99930555555</v>
      </c>
      <c r="F16" s="10">
        <f>IFERROR(IF(INDEX(Proyectos!F$3:F$299,MATCH(ROWS($A$3:$A16),Proyectos!$N$3:$N$299,0))="","",INDEX(Proyectos!F$3:F$299,MATCH(ROWS($A$3:$A16),Proyectos!$N$3:$N$299,0))),"")</f>
        <v>8103777.36</v>
      </c>
      <c r="G16" s="11" t="str">
        <f>IFERROR(IF(INDEX(Proyectos!G$3:G$299,MATCH(ROWS($A$3:$A16),Proyectos!$N$3:$N$299,0))="","",INDEX(Proyectos!G$3:G$299,MATCH(ROWS($A$3:$A16),Proyectos!$N$3:$N$299,0))),"")</f>
        <v/>
      </c>
      <c r="H16" s="8" t="str">
        <f>IFERROR(IF(INDEX(Proyectos!H$3:H$299,MATCH(ROWS($A$3:$A16),Proyectos!$N$3:$N$299,0))="","",INDEX(Proyectos!H$3:H$299,MATCH(ROWS($A$3:$A16),Proyectos!$N$3:$N$299,0))),"")</f>
        <v>Desestimado</v>
      </c>
      <c r="I16" s="12" t="str">
        <f>IFERROR(IF(INDEX(Proyectos!I$3:I$299,MATCH(ROWS($A$3:$A16),Proyectos!$N$3:$N$299,0))="","",INDEX(Proyectos!I$3:I$299,MATCH(ROWS($A$3:$A16),Proyectos!$N$3:$N$299,0))),"")</f>
        <v/>
      </c>
      <c r="J16" s="13" t="str">
        <f>IFERROR(IF(INDEX(Proyectos!J$3:J$299,MATCH(ROWS($A$3:$A16),Proyectos!$N$3:$N$299,0))="","",INDEX(Proyectos!J$3:J$299,MATCH(ROWS($A$3:$A16),Proyectos!$N$3:$N$299,0))),"")</f>
        <v/>
      </c>
    </row>
    <row r="17">
      <c r="A17" s="8">
        <f>IFERROR(IF(INDEX(Proyectos!A$3:A$299,MATCH(ROWS($A$3:$A17),Proyectos!$N$3:$N$299,0))="","",INDEX(Proyectos!A$3:A$299,MATCH(ROWS($A$3:$A17),Proyectos!$N$3:$N$299,0))),"")</f>
        <v>16.0</v>
      </c>
      <c r="B17" s="8" t="str">
        <f>IFERROR(IF(INDEX(Proyectos!B$3:B$299,MATCH(ROWS($A$3:$A17),Proyectos!$N$3:$N$299,0))="","",INDEX(Proyectos!B$3:B$299,MATCH(ROWS($A$3:$A17),Proyectos!$N$3:$N$299,0))),"")</f>
        <v>SDA24/22</v>
      </c>
      <c r="C17" s="8" t="str">
        <f>IFERROR(IF(INDEX(Proyectos!C$3:C$299,MATCH(ROWS($A$3:$A17),Proyectos!$N$3:$N$299,0))="","",INDEX(Proyectos!C$3:C$299,MATCH(ROWS($A$3:$A17),Proyectos!$N$3:$N$299,0))),"")</f>
        <v>2026/AR40U/00002787 M14078 | MDE | Renov. Electrónica de Red | 13/09/2026</v>
      </c>
      <c r="D17" s="8" t="str">
        <f>IFERROR(IF(INDEX(Proyectos!D$3:D$299,MATCH(ROWS($A$3:$A17),Proyectos!$N$3:$N$299,0))="","",INDEX(Proyectos!D$3:D$299,MATCH(ROWS($A$3:$A17),Proyectos!$N$3:$N$299,0))),"")</f>
        <v>ARMADA</v>
      </c>
      <c r="E17" s="9">
        <f>IFERROR(IF(INDEX(Proyectos!E$3:E$299,MATCH(ROWS($A$3:$A17),Proyectos!$N$3:$N$299,0))="","",INDEX(Proyectos!E$3:E$299,MATCH(ROWS($A$3:$A17),Proyectos!$N$3:$N$299,0))),"")</f>
        <v>46278.99930555555</v>
      </c>
      <c r="F17" s="10">
        <f>IFERROR(IF(INDEX(Proyectos!F$3:F$299,MATCH(ROWS($A$3:$A17),Proyectos!$N$3:$N$299,0))="","",INDEX(Proyectos!F$3:F$299,MATCH(ROWS($A$3:$A17),Proyectos!$N$3:$N$299,0))),"")</f>
        <v>276217.4</v>
      </c>
      <c r="G17" s="11" t="str">
        <f>IFERROR(IF(INDEX(Proyectos!G$3:G$299,MATCH(ROWS($A$3:$A17),Proyectos!$N$3:$N$299,0))="","",INDEX(Proyectos!G$3:G$299,MATCH(ROWS($A$3:$A17),Proyectos!$N$3:$N$299,0))),"")</f>
        <v/>
      </c>
      <c r="H17" s="8" t="str">
        <f>IFERROR(IF(INDEX(Proyectos!H$3:H$299,MATCH(ROWS($A$3:$A17),Proyectos!$N$3:$N$299,0))="","",INDEX(Proyectos!H$3:H$299,MATCH(ROWS($A$3:$A17),Proyectos!$N$3:$N$299,0))),"")</f>
        <v>Desestimado</v>
      </c>
      <c r="I17" s="12" t="str">
        <f>IFERROR(IF(INDEX(Proyectos!I$3:I$299,MATCH(ROWS($A$3:$A17),Proyectos!$N$3:$N$299,0))="","",INDEX(Proyectos!I$3:I$299,MATCH(ROWS($A$3:$A17),Proyectos!$N$3:$N$299,0))),"")</f>
        <v/>
      </c>
      <c r="J17" s="13" t="str">
        <f>IFERROR(IF(INDEX(Proyectos!J$3:J$299,MATCH(ROWS($A$3:$A17),Proyectos!$N$3:$N$299,0))="","",INDEX(Proyectos!J$3:J$299,MATCH(ROWS($A$3:$A17),Proyectos!$N$3:$N$299,0))),"")</f>
        <v/>
      </c>
    </row>
    <row r="18">
      <c r="A18" s="8">
        <f>IFERROR(IF(INDEX(Proyectos!A$3:A$299,MATCH(ROWS($A$3:$A18),Proyectos!$N$3:$N$299,0))="","",INDEX(Proyectos!A$3:A$299,MATCH(ROWS($A$3:$A18),Proyectos!$N$3:$N$299,0))),"")</f>
        <v>17.0</v>
      </c>
      <c r="B18" s="8" t="str">
        <f>IFERROR(IF(INDEX(Proyectos!B$3:B$299,MATCH(ROWS($A$3:$A18),Proyectos!$N$3:$N$299,0))="","",INDEX(Proyectos!B$3:B$299,MATCH(ROWS($A$3:$A18),Proyectos!$N$3:$N$299,0))),"")</f>
        <v>SDA24/22</v>
      </c>
      <c r="C18" s="8" t="str">
        <f>IFERROR(IF(INDEX(Proyectos!C$3:C$299,MATCH(ROWS($A$3:$A18),Proyectos!$N$3:$N$299,0))="","",INDEX(Proyectos!C$3:C$299,MATCH(ROWS($A$3:$A18),Proyectos!$N$3:$N$299,0))),"")</f>
        <v>2026/AR40U/00002787 M14078 | MDE | Renov. Electrónica de Red</v>
      </c>
      <c r="D18" s="8" t="str">
        <f>IFERROR(IF(INDEX(Proyectos!D$3:D$299,MATCH(ROWS($A$3:$A18),Proyectos!$N$3:$N$299,0))="","",INDEX(Proyectos!D$3:D$299,MATCH(ROWS($A$3:$A18),Proyectos!$N$3:$N$299,0))),"")</f>
        <v>JAL ARMADA</v>
      </c>
      <c r="E18" s="9">
        <f>IFERROR(IF(INDEX(Proyectos!E$3:E$299,MATCH(ROWS($A$3:$A18),Proyectos!$N$3:$N$299,0))="","",INDEX(Proyectos!E$3:E$299,MATCH(ROWS($A$3:$A18),Proyectos!$N$3:$N$299,0))),"")</f>
        <v>46278.99930555555</v>
      </c>
      <c r="F18" s="10">
        <f>IFERROR(IF(INDEX(Proyectos!F$3:F$299,MATCH(ROWS($A$3:$A18),Proyectos!$N$3:$N$299,0))="","",INDEX(Proyectos!F$3:F$299,MATCH(ROWS($A$3:$A18),Proyectos!$N$3:$N$299,0))),"")</f>
        <v>276217.4</v>
      </c>
      <c r="G18" s="11" t="str">
        <f>IFERROR(IF(INDEX(Proyectos!G$3:G$299,MATCH(ROWS($A$3:$A18),Proyectos!$N$3:$N$299,0))="","",INDEX(Proyectos!G$3:G$299,MATCH(ROWS($A$3:$A18),Proyectos!$N$3:$N$299,0))),"")</f>
        <v/>
      </c>
      <c r="H18" s="8" t="str">
        <f>IFERROR(IF(INDEX(Proyectos!H$3:H$299,MATCH(ROWS($A$3:$A18),Proyectos!$N$3:$N$299,0))="","",INDEX(Proyectos!H$3:H$299,MATCH(ROWS($A$3:$A18),Proyectos!$N$3:$N$299,0))),"")</f>
        <v>Desestimado</v>
      </c>
      <c r="I18" s="12" t="str">
        <f>IFERROR(IF(INDEX(Proyectos!I$3:I$299,MATCH(ROWS($A$3:$A18),Proyectos!$N$3:$N$299,0))="","",INDEX(Proyectos!I$3:I$299,MATCH(ROWS($A$3:$A18),Proyectos!$N$3:$N$299,0))),"")</f>
        <v/>
      </c>
      <c r="J18" s="13" t="str">
        <f>IFERROR(IF(INDEX(Proyectos!J$3:J$299,MATCH(ROWS($A$3:$A18),Proyectos!$N$3:$N$299,0))="","",INDEX(Proyectos!J$3:J$299,MATCH(ROWS($A$3:$A18),Proyectos!$N$3:$N$299,0))),"")</f>
        <v/>
      </c>
    </row>
    <row r="19">
      <c r="A19" s="8">
        <f>IFERROR(IF(INDEX(Proyectos!A$3:A$299,MATCH(ROWS($A$3:$A19),Proyectos!$N$3:$N$299,0))="","",INDEX(Proyectos!A$3:A$299,MATCH(ROWS($A$3:$A19),Proyectos!$N$3:$N$299,0))),"")</f>
        <v>18.0</v>
      </c>
      <c r="B19" s="8" t="str">
        <f>IFERROR(IF(INDEX(Proyectos!B$3:B$299,MATCH(ROWS($A$3:$A19),Proyectos!$N$3:$N$299,0))="","",INDEX(Proyectos!B$3:B$299,MATCH(ROWS($A$3:$A19),Proyectos!$N$3:$N$299,0))),"")</f>
        <v>SDA24/22</v>
      </c>
      <c r="C19" s="8" t="str">
        <f>IFERROR(IF(INDEX(Proyectos!C$3:C$299,MATCH(ROWS($A$3:$A19),Proyectos!$N$3:$N$299,0))="","",INDEX(Proyectos!C$3:C$299,MATCH(ROWS($A$3:$A19),Proyectos!$N$3:$N$299,0))),"")</f>
        <v>EXP 2026/SP02002001/00001520E | EMAD | Equipos Infraestr. y Almac.</v>
      </c>
      <c r="D19" s="8" t="str">
        <f>IFERROR(IF(INDEX(Proyectos!D$3:D$299,MATCH(ROWS($A$3:$A19),Proyectos!$N$3:$N$299,0))="","",INDEX(Proyectos!D$3:D$299,MATCH(ROWS($A$3:$A19),Proyectos!$N$3:$N$299,0))),"")</f>
        <v>EMAD - MCCE</v>
      </c>
      <c r="E19" s="9">
        <f>IFERROR(IF(INDEX(Proyectos!E$3:E$299,MATCH(ROWS($A$3:$A19),Proyectos!$N$3:$N$299,0))="","",INDEX(Proyectos!E$3:E$299,MATCH(ROWS($A$3:$A19),Proyectos!$N$3:$N$299,0))),"")</f>
        <v>46279.99930555555</v>
      </c>
      <c r="F19" s="10">
        <f>IFERROR(IF(INDEX(Proyectos!F$3:F$299,MATCH(ROWS($A$3:$A19),Proyectos!$N$3:$N$299,0))="","",INDEX(Proyectos!F$3:F$299,MATCH(ROWS($A$3:$A19),Proyectos!$N$3:$N$299,0))),"")</f>
        <v>1868188.32</v>
      </c>
      <c r="G19" s="11" t="str">
        <f>IFERROR(IF(INDEX(Proyectos!G$3:G$299,MATCH(ROWS($A$3:$A19),Proyectos!$N$3:$N$299,0))="","",INDEX(Proyectos!G$3:G$299,MATCH(ROWS($A$3:$A19),Proyectos!$N$3:$N$299,0))),"")</f>
        <v/>
      </c>
      <c r="H19" s="8" t="str">
        <f>IFERROR(IF(INDEX(Proyectos!H$3:H$299,MATCH(ROWS($A$3:$A19),Proyectos!$N$3:$N$299,0))="","",INDEX(Proyectos!H$3:H$299,MATCH(ROWS($A$3:$A19),Proyectos!$N$3:$N$299,0))),"")</f>
        <v>Desestimado</v>
      </c>
      <c r="I19" s="12" t="str">
        <f>IFERROR(IF(INDEX(Proyectos!I$3:I$299,MATCH(ROWS($A$3:$A19),Proyectos!$N$3:$N$299,0))="","",INDEX(Proyectos!I$3:I$299,MATCH(ROWS($A$3:$A19),Proyectos!$N$3:$N$299,0))),"")</f>
        <v/>
      </c>
      <c r="J19" s="13" t="str">
        <f>IFERROR(IF(INDEX(Proyectos!J$3:J$299,MATCH(ROWS($A$3:$A19),Proyectos!$N$3:$N$299,0))="","",INDEX(Proyectos!J$3:J$299,MATCH(ROWS($A$3:$A19),Proyectos!$N$3:$N$299,0))),"")</f>
        <v/>
      </c>
    </row>
    <row r="20">
      <c r="A20" s="8">
        <f>IFERROR(IF(INDEX(Proyectos!A$3:A$299,MATCH(ROWS($A$3:$A20),Proyectos!$N$3:$N$299,0))="","",INDEX(Proyectos!A$3:A$299,MATCH(ROWS($A$3:$A20),Proyectos!$N$3:$N$299,0))),"")</f>
        <v>19.0</v>
      </c>
      <c r="B20" s="8" t="str">
        <f>IFERROR(IF(INDEX(Proyectos!B$3:B$299,MATCH(ROWS($A$3:$A20),Proyectos!$N$3:$N$299,0))="","",INDEX(Proyectos!B$3:B$299,MATCH(ROWS($A$3:$A20),Proyectos!$N$3:$N$299,0))),"")</f>
        <v>SDA24/22</v>
      </c>
      <c r="C20" s="8" t="str">
        <f>IFERROR(IF(INDEX(Proyectos!C$3:C$299,MATCH(ROWS($A$3:$A20),Proyectos!$N$3:$N$299,0))="","",INDEX(Proyectos!C$3:C$299,MATCH(ROWS($A$3:$A20),Proyectos!$N$3:$N$299,0))),"")</f>
        <v>EXP 2608226C, 2608226F, 2608236C, 2608256H | DG Transformación Digital Justicia | Solucion entrega aplicaciones</v>
      </c>
      <c r="D20" s="8" t="str">
        <f>IFERROR(IF(INDEX(Proyectos!D$3:D$299,MATCH(ROWS($A$3:$A20),Proyectos!$N$3:$N$299,0))="","",INDEX(Proyectos!D$3:D$299,MATCH(ROWS($A$3:$A20),Proyectos!$N$3:$N$299,0))),"")</f>
        <v>JUSTICIA</v>
      </c>
      <c r="E20" s="9">
        <f>IFERROR(IF(INDEX(Proyectos!E$3:E$299,MATCH(ROWS($A$3:$A20),Proyectos!$N$3:$N$299,0))="","",INDEX(Proyectos!E$3:E$299,MATCH(ROWS($A$3:$A20),Proyectos!$N$3:$N$299,0))),"")</f>
        <v>46279.99930555555</v>
      </c>
      <c r="F20" s="10">
        <f>IFERROR(IF(INDEX(Proyectos!F$3:F$299,MATCH(ROWS($A$3:$A20),Proyectos!$N$3:$N$299,0))="","",INDEX(Proyectos!F$3:F$299,MATCH(ROWS($A$3:$A20),Proyectos!$N$3:$N$299,0))),"")</f>
        <v>2847220.17</v>
      </c>
      <c r="G20" s="11" t="str">
        <f>IFERROR(IF(INDEX(Proyectos!G$3:G$299,MATCH(ROWS($A$3:$A20),Proyectos!$N$3:$N$299,0))="","",INDEX(Proyectos!G$3:G$299,MATCH(ROWS($A$3:$A20),Proyectos!$N$3:$N$299,0))),"")</f>
        <v/>
      </c>
      <c r="H20" s="8" t="str">
        <f>IFERROR(IF(INDEX(Proyectos!H$3:H$299,MATCH(ROWS($A$3:$A20),Proyectos!$N$3:$N$299,0))="","",INDEX(Proyectos!H$3:H$299,MATCH(ROWS($A$3:$A20),Proyectos!$N$3:$N$299,0))),"")</f>
        <v>Desestimado</v>
      </c>
      <c r="I20" s="12" t="str">
        <f>IFERROR(IF(INDEX(Proyectos!I$3:I$299,MATCH(ROWS($A$3:$A20),Proyectos!$N$3:$N$299,0))="","",INDEX(Proyectos!I$3:I$299,MATCH(ROWS($A$3:$A20),Proyectos!$N$3:$N$299,0))),"")</f>
        <v/>
      </c>
      <c r="J20" s="13" t="str">
        <f>IFERROR(IF(INDEX(Proyectos!J$3:J$299,MATCH(ROWS($A$3:$A20),Proyectos!$N$3:$N$299,0))="","",INDEX(Proyectos!J$3:J$299,MATCH(ROWS($A$3:$A20),Proyectos!$N$3:$N$299,0))),"")</f>
        <v/>
      </c>
    </row>
    <row r="21">
      <c r="A21" s="8">
        <f>IFERROR(IF(INDEX(Proyectos!A$3:A$299,MATCH(ROWS($A$3:$A21),Proyectos!$N$3:$N$299,0))="","",INDEX(Proyectos!A$3:A$299,MATCH(ROWS($A$3:$A21),Proyectos!$N$3:$N$299,0))),"")</f>
        <v>20.0</v>
      </c>
      <c r="B21" s="8" t="str">
        <f>IFERROR(IF(INDEX(Proyectos!B$3:B$299,MATCH(ROWS($A$3:$A21),Proyectos!$N$3:$N$299,0))="","",INDEX(Proyectos!B$3:B$299,MATCH(ROWS($A$3:$A21),Proyectos!$N$3:$N$299,0))),"")</f>
        <v>SDA25/22</v>
      </c>
      <c r="C21" s="8" t="str">
        <f>IFERROR(IF(INDEX(Proyectos!C$3:C$299,MATCH(ROWS($A$3:$A21),Proyectos!$N$3:$N$299,0))="","",INDEX(Proyectos!C$3:C$299,MATCH(ROWS($A$3:$A21),Proyectos!$N$3:$N$299,0))),"")</f>
        <v>EXP 2604918B | DGTDAJ |  Renv. Lic. AbsysNET</v>
      </c>
      <c r="D21" s="8" t="str">
        <f>IFERROR(IF(INDEX(Proyectos!D$3:D$299,MATCH(ROWS($A$3:$A21),Proyectos!$N$3:$N$299,0))="","",INDEX(Proyectos!D$3:D$299,MATCH(ROWS($A$3:$A21),Proyectos!$N$3:$N$299,0))),"")</f>
        <v>JUSTICIA</v>
      </c>
      <c r="E21" s="9">
        <f>IFERROR(IF(INDEX(Proyectos!E$3:E$299,MATCH(ROWS($A$3:$A21),Proyectos!$N$3:$N$299,0))="","",INDEX(Proyectos!E$3:E$299,MATCH(ROWS($A$3:$A21),Proyectos!$N$3:$N$299,0))),"")</f>
        <v>46279.99930555555</v>
      </c>
      <c r="F21" s="10">
        <f>IFERROR(IF(INDEX(Proyectos!F$3:F$299,MATCH(ROWS($A$3:$A21),Proyectos!$N$3:$N$299,0))="","",INDEX(Proyectos!F$3:F$299,MATCH(ROWS($A$3:$A21),Proyectos!$N$3:$N$299,0))),"")</f>
        <v>34400.0</v>
      </c>
      <c r="G21" s="11" t="str">
        <f>IFERROR(IF(INDEX(Proyectos!G$3:G$299,MATCH(ROWS($A$3:$A21),Proyectos!$N$3:$N$299,0))="","",INDEX(Proyectos!G$3:G$299,MATCH(ROWS($A$3:$A21),Proyectos!$N$3:$N$299,0))),"")</f>
        <v/>
      </c>
      <c r="H21" s="8" t="str">
        <f>IFERROR(IF(INDEX(Proyectos!H$3:H$299,MATCH(ROWS($A$3:$A21),Proyectos!$N$3:$N$299,0))="","",INDEX(Proyectos!H$3:H$299,MATCH(ROWS($A$3:$A21),Proyectos!$N$3:$N$299,0))),"")</f>
        <v>Desestimado</v>
      </c>
      <c r="I21" s="12" t="str">
        <f>IFERROR(IF(INDEX(Proyectos!I$3:I$299,MATCH(ROWS($A$3:$A21),Proyectos!$N$3:$N$299,0))="","",INDEX(Proyectos!I$3:I$299,MATCH(ROWS($A$3:$A21),Proyectos!$N$3:$N$299,0))),"")</f>
        <v/>
      </c>
      <c r="J21" s="13" t="str">
        <f>IFERROR(IF(INDEX(Proyectos!J$3:J$299,MATCH(ROWS($A$3:$A21),Proyectos!$N$3:$N$299,0))="","",INDEX(Proyectos!J$3:J$299,MATCH(ROWS($A$3:$A21),Proyectos!$N$3:$N$299,0))),"")</f>
        <v/>
      </c>
    </row>
    <row r="22">
      <c r="A22" s="8">
        <f>IFERROR(IF(INDEX(Proyectos!A$3:A$299,MATCH(ROWS($A$3:$A22),Proyectos!$N$3:$N$299,0))="","",INDEX(Proyectos!A$3:A$299,MATCH(ROWS($A$3:$A22),Proyectos!$N$3:$N$299,0))),"")</f>
        <v>21.0</v>
      </c>
      <c r="B22" s="8" t="str">
        <f>IFERROR(IF(INDEX(Proyectos!B$3:B$299,MATCH(ROWS($A$3:$A22),Proyectos!$N$3:$N$299,0))="","",INDEX(Proyectos!B$3:B$299,MATCH(ROWS($A$3:$A22),Proyectos!$N$3:$N$299,0))),"")</f>
        <v>SDA24/22</v>
      </c>
      <c r="C22" s="8" t="str">
        <f>IFERROR(IF(INDEX(Proyectos!C$3:C$299,MATCH(ROWS($A$3:$A22),Proyectos!$N$3:$N$299,0))="","",INDEX(Proyectos!C$3:C$299,MATCH(ROWS($A$3:$A22),Proyectos!$N$3:$N$299,0))),"")</f>
        <v>EXP 2608526C, 2608526F, 26085221 | MJU | Renov. Lic. Software Embarcado</v>
      </c>
      <c r="D22" s="8" t="str">
        <f>IFERROR(IF(INDEX(Proyectos!D$3:D$299,MATCH(ROWS($A$3:$A22),Proyectos!$N$3:$N$299,0))="","",INDEX(Proyectos!D$3:D$299,MATCH(ROWS($A$3:$A22),Proyectos!$N$3:$N$299,0))),"")</f>
        <v>JUSTICIA</v>
      </c>
      <c r="E22" s="9">
        <f>IFERROR(IF(INDEX(Proyectos!E$3:E$299,MATCH(ROWS($A$3:$A22),Proyectos!$N$3:$N$299,0))="","",INDEX(Proyectos!E$3:E$299,MATCH(ROWS($A$3:$A22),Proyectos!$N$3:$N$299,0))),"")</f>
        <v>46279.99930555555</v>
      </c>
      <c r="F22" s="10">
        <f>IFERROR(IF(INDEX(Proyectos!F$3:F$299,MATCH(ROWS($A$3:$A22),Proyectos!$N$3:$N$299,0))="","",INDEX(Proyectos!F$3:F$299,MATCH(ROWS($A$3:$A22),Proyectos!$N$3:$N$299,0))),"")</f>
        <v>892326.14</v>
      </c>
      <c r="G22" s="11" t="str">
        <f>IFERROR(IF(INDEX(Proyectos!G$3:G$299,MATCH(ROWS($A$3:$A22),Proyectos!$N$3:$N$299,0))="","",INDEX(Proyectos!G$3:G$299,MATCH(ROWS($A$3:$A22),Proyectos!$N$3:$N$299,0))),"")</f>
        <v/>
      </c>
      <c r="H22" s="8" t="str">
        <f>IFERROR(IF(INDEX(Proyectos!H$3:H$299,MATCH(ROWS($A$3:$A22),Proyectos!$N$3:$N$299,0))="","",INDEX(Proyectos!H$3:H$299,MATCH(ROWS($A$3:$A22),Proyectos!$N$3:$N$299,0))),"")</f>
        <v>Desestimado</v>
      </c>
      <c r="I22" s="12" t="str">
        <f>IFERROR(IF(INDEX(Proyectos!I$3:I$299,MATCH(ROWS($A$3:$A22),Proyectos!$N$3:$N$299,0))="","",INDEX(Proyectos!I$3:I$299,MATCH(ROWS($A$3:$A22),Proyectos!$N$3:$N$299,0))),"")</f>
        <v/>
      </c>
      <c r="J22" s="13" t="str">
        <f>IFERROR(IF(INDEX(Proyectos!J$3:J$299,MATCH(ROWS($A$3:$A22),Proyectos!$N$3:$N$299,0))="","",INDEX(Proyectos!J$3:J$299,MATCH(ROWS($A$3:$A22),Proyectos!$N$3:$N$299,0))),"")</f>
        <v/>
      </c>
    </row>
    <row r="23">
      <c r="A23" s="8">
        <f>IFERROR(IF(INDEX(Proyectos!A$3:A$299,MATCH(ROWS($A$3:$A23),Proyectos!$N$3:$N$299,0))="","",INDEX(Proyectos!A$3:A$299,MATCH(ROWS($A$3:$A23),Proyectos!$N$3:$N$299,0))),"")</f>
        <v>22.0</v>
      </c>
      <c r="B23" s="8" t="str">
        <f>IFERROR(IF(INDEX(Proyectos!B$3:B$299,MATCH(ROWS($A$3:$A23),Proyectos!$N$3:$N$299,0))="","",INDEX(Proyectos!B$3:B$299,MATCH(ROWS($A$3:$A23),Proyectos!$N$3:$N$299,0))),"")</f>
        <v>SDA25/22</v>
      </c>
      <c r="C23" s="8" t="str">
        <f>IFERROR(IF(INDEX(Proyectos!C$3:C$299,MATCH(ROWS($A$3:$A23),Proyectos!$N$3:$N$299,0))="","",INDEX(Proyectos!C$3:C$299,MATCH(ROWS($A$3:$A23),Proyectos!$N$3:$N$299,0))),"")</f>
        <v>EXP MPR20260170 | MPR | Lic. Autodesk </v>
      </c>
      <c r="D23" s="8" t="str">
        <f>IFERROR(IF(INDEX(Proyectos!D$3:D$299,MATCH(ROWS($A$3:$A23),Proyectos!$N$3:$N$299,0))="","",INDEX(Proyectos!D$3:D$299,MATCH(ROWS($A$3:$A23),Proyectos!$N$3:$N$299,0))),"")</f>
        <v>M. PRESIDENCIA</v>
      </c>
      <c r="E23" s="9">
        <f>IFERROR(IF(INDEX(Proyectos!E$3:E$299,MATCH(ROWS($A$3:$A23),Proyectos!$N$3:$N$299,0))="","",INDEX(Proyectos!E$3:E$299,MATCH(ROWS($A$3:$A23),Proyectos!$N$3:$N$299,0))),"")</f>
        <v>46279.99930555555</v>
      </c>
      <c r="F23" s="10">
        <f>IFERROR(IF(INDEX(Proyectos!F$3:F$299,MATCH(ROWS($A$3:$A23),Proyectos!$N$3:$N$299,0))="","",INDEX(Proyectos!F$3:F$299,MATCH(ROWS($A$3:$A23),Proyectos!$N$3:$N$299,0))),"")</f>
        <v>61183.85</v>
      </c>
      <c r="G23" s="11" t="str">
        <f>IFERROR(IF(INDEX(Proyectos!G$3:G$299,MATCH(ROWS($A$3:$A23),Proyectos!$N$3:$N$299,0))="","",INDEX(Proyectos!G$3:G$299,MATCH(ROWS($A$3:$A23),Proyectos!$N$3:$N$299,0))),"")</f>
        <v/>
      </c>
      <c r="H23" s="8" t="str">
        <f>IFERROR(IF(INDEX(Proyectos!H$3:H$299,MATCH(ROWS($A$3:$A23),Proyectos!$N$3:$N$299,0))="","",INDEX(Proyectos!H$3:H$299,MATCH(ROWS($A$3:$A23),Proyectos!$N$3:$N$299,0))),"")</f>
        <v>Desestimado</v>
      </c>
      <c r="I23" s="12" t="str">
        <f>IFERROR(IF(INDEX(Proyectos!I$3:I$299,MATCH(ROWS($A$3:$A23),Proyectos!$N$3:$N$299,0))="","",INDEX(Proyectos!I$3:I$299,MATCH(ROWS($A$3:$A23),Proyectos!$N$3:$N$299,0))),"")</f>
        <v/>
      </c>
      <c r="J23" s="13" t="str">
        <f>IFERROR(IF(INDEX(Proyectos!J$3:J$299,MATCH(ROWS($A$3:$A23),Proyectos!$N$3:$N$299,0))="","",INDEX(Proyectos!J$3:J$299,MATCH(ROWS($A$3:$A23),Proyectos!$N$3:$N$299,0))),"")</f>
        <v/>
      </c>
    </row>
    <row r="24">
      <c r="A24" s="8">
        <f>IFERROR(IF(INDEX(Proyectos!A$3:A$299,MATCH(ROWS($A$3:$A24),Proyectos!$N$3:$N$299,0))="","",INDEX(Proyectos!A$3:A$299,MATCH(ROWS($A$3:$A24),Proyectos!$N$3:$N$299,0))),"")</f>
        <v>24.0</v>
      </c>
      <c r="B24" s="8" t="str">
        <f>IFERROR(IF(INDEX(Proyectos!B$3:B$299,MATCH(ROWS($A$3:$A24),Proyectos!$N$3:$N$299,0))="","",INDEX(Proyectos!B$3:B$299,MATCH(ROWS($A$3:$A24),Proyectos!$N$3:$N$299,0))),"")</f>
        <v>SDA24/22</v>
      </c>
      <c r="C24" s="8" t="str">
        <f>IFERROR(IF(INDEX(Proyectos!C$3:C$299,MATCH(ROWS($A$3:$A24),Proyectos!$N$3:$N$299,0))="","",INDEX(Proyectos!C$3:C$299,MATCH(ROWS($A$3:$A24),Proyectos!$N$3:$N$299,0))),"")</f>
        <v>EXP 582026014191 | INTA | Cableado y Sist. Red </v>
      </c>
      <c r="D24" s="8" t="str">
        <f>IFERROR(IF(INDEX(Proyectos!D$3:D$299,MATCH(ROWS($A$3:$A24),Proyectos!$N$3:$N$299,0))="","",INDEX(Proyectos!D$3:D$299,MATCH(ROWS($A$3:$A24),Proyectos!$N$3:$N$299,0))),"")</f>
        <v>INTA</v>
      </c>
      <c r="E24" s="9">
        <f>IFERROR(IF(INDEX(Proyectos!E$3:E$299,MATCH(ROWS($A$3:$A24),Proyectos!$N$3:$N$299,0))="","",INDEX(Proyectos!E$3:E$299,MATCH(ROWS($A$3:$A24),Proyectos!$N$3:$N$299,0))),"")</f>
        <v>46280.45833333334</v>
      </c>
      <c r="F24" s="10">
        <f>IFERROR(IF(INDEX(Proyectos!F$3:F$299,MATCH(ROWS($A$3:$A24),Proyectos!$N$3:$N$299,0))="","",INDEX(Proyectos!F$3:F$299,MATCH(ROWS($A$3:$A24),Proyectos!$N$3:$N$299,0))),"")</f>
        <v>453800.0</v>
      </c>
      <c r="G24" s="11" t="str">
        <f>IFERROR(IF(INDEX(Proyectos!G$3:G$299,MATCH(ROWS($A$3:$A24),Proyectos!$N$3:$N$299,0))="","",INDEX(Proyectos!G$3:G$299,MATCH(ROWS($A$3:$A24),Proyectos!$N$3:$N$299,0))),"")</f>
        <v/>
      </c>
      <c r="H24" s="8" t="str">
        <f>IFERROR(IF(INDEX(Proyectos!H$3:H$299,MATCH(ROWS($A$3:$A24),Proyectos!$N$3:$N$299,0))="","",INDEX(Proyectos!H$3:H$299,MATCH(ROWS($A$3:$A24),Proyectos!$N$3:$N$299,0))),"")</f>
        <v>Desestimado</v>
      </c>
      <c r="I24" s="12" t="str">
        <f>IFERROR(IF(INDEX(Proyectos!I$3:I$299,MATCH(ROWS($A$3:$A24),Proyectos!$N$3:$N$299,0))="","",INDEX(Proyectos!I$3:I$299,MATCH(ROWS($A$3:$A24),Proyectos!$N$3:$N$299,0))),"")</f>
        <v/>
      </c>
      <c r="J24" s="13" t="str">
        <f>IFERROR(IF(INDEX(Proyectos!J$3:J$299,MATCH(ROWS($A$3:$A24),Proyectos!$N$3:$N$299,0))="","",INDEX(Proyectos!J$3:J$299,MATCH(ROWS($A$3:$A24),Proyectos!$N$3:$N$299,0))),"")</f>
        <v/>
      </c>
    </row>
    <row r="25">
      <c r="A25" s="8">
        <f>IFERROR(IF(INDEX(Proyectos!A$3:A$299,MATCH(ROWS($A$3:$A25),Proyectos!$N$3:$N$299,0))="","",INDEX(Proyectos!A$3:A$299,MATCH(ROWS($A$3:$A25),Proyectos!$N$3:$N$299,0))),"")</f>
        <v>25.0</v>
      </c>
      <c r="B25" s="8" t="str">
        <f>IFERROR(IF(INDEX(Proyectos!B$3:B$299,MATCH(ROWS($A$3:$A25),Proyectos!$N$3:$N$299,0))="","",INDEX(Proyectos!B$3:B$299,MATCH(ROWS($A$3:$A25),Proyectos!$N$3:$N$299,0))),"")</f>
        <v>SDA25/22</v>
      </c>
      <c r="C25" s="8" t="str">
        <f>IFERROR(IF(INDEX(Proyectos!C$3:C$299,MATCH(ROWS($A$3:$A25),Proyectos!$N$3:$N$299,0))="","",INDEX(Proyectos!C$3:C$299,MATCH(ROWS($A$3:$A25),Proyectos!$N$3:$N$299,0))),"")</f>
        <v>EXP 2026/SP02002001/00001580E  Adquisicion de licencias software de ciberseguridad</v>
      </c>
      <c r="D25" s="8" t="str">
        <f>IFERROR(IF(INDEX(Proyectos!D$3:D$299,MATCH(ROWS($A$3:$A25),Proyectos!$N$3:$N$299,0))="","",INDEX(Proyectos!D$3:D$299,MATCH(ROWS($A$3:$A25),Proyectos!$N$3:$N$299,0))),"")</f>
        <v>EMAD - MCCE</v>
      </c>
      <c r="E25" s="9">
        <f>IFERROR(IF(INDEX(Proyectos!E$3:E$299,MATCH(ROWS($A$3:$A25),Proyectos!$N$3:$N$299,0))="","",INDEX(Proyectos!E$3:E$299,MATCH(ROWS($A$3:$A25),Proyectos!$N$3:$N$299,0))),"")</f>
        <v>46280.54166666666</v>
      </c>
      <c r="F25" s="10">
        <f>IFERROR(IF(INDEX(Proyectos!F$3:F$299,MATCH(ROWS($A$3:$A25),Proyectos!$N$3:$N$299,0))="","",INDEX(Proyectos!F$3:F$299,MATCH(ROWS($A$3:$A25),Proyectos!$N$3:$N$299,0))),"")</f>
        <v>21188.9</v>
      </c>
      <c r="G25" s="11" t="str">
        <f>IFERROR(IF(INDEX(Proyectos!G$3:G$299,MATCH(ROWS($A$3:$A25),Proyectos!$N$3:$N$299,0))="","",INDEX(Proyectos!G$3:G$299,MATCH(ROWS($A$3:$A25),Proyectos!$N$3:$N$299,0))),"")</f>
        <v/>
      </c>
      <c r="H25" s="8" t="str">
        <f>IFERROR(IF(INDEX(Proyectos!H$3:H$299,MATCH(ROWS($A$3:$A25),Proyectos!$N$3:$N$299,0))="","",INDEX(Proyectos!H$3:H$299,MATCH(ROWS($A$3:$A25),Proyectos!$N$3:$N$299,0))),"")</f>
        <v>Desestimado</v>
      </c>
      <c r="I25" s="12" t="str">
        <f>IFERROR(IF(INDEX(Proyectos!I$3:I$299,MATCH(ROWS($A$3:$A25),Proyectos!$N$3:$N$299,0))="","",INDEX(Proyectos!I$3:I$299,MATCH(ROWS($A$3:$A25),Proyectos!$N$3:$N$299,0))),"")</f>
        <v/>
      </c>
      <c r="J25" s="13" t="str">
        <f>IFERROR(IF(INDEX(Proyectos!J$3:J$299,MATCH(ROWS($A$3:$A25),Proyectos!$N$3:$N$299,0))="","",INDEX(Proyectos!J$3:J$299,MATCH(ROWS($A$3:$A25),Proyectos!$N$3:$N$299,0))),"")</f>
        <v/>
      </c>
    </row>
    <row r="26">
      <c r="A26" s="8">
        <f>IFERROR(IF(INDEX(Proyectos!A$3:A$299,MATCH(ROWS($A$3:$A26),Proyectos!$N$3:$N$299,0))="","",INDEX(Proyectos!A$3:A$299,MATCH(ROWS($A$3:$A26),Proyectos!$N$3:$N$299,0))),"")</f>
        <v>26.0</v>
      </c>
      <c r="B26" s="8" t="str">
        <f>IFERROR(IF(INDEX(Proyectos!B$3:B$299,MATCH(ROWS($A$3:$A26),Proyectos!$N$3:$N$299,0))="","",INDEX(Proyectos!B$3:B$299,MATCH(ROWS($A$3:$A26),Proyectos!$N$3:$N$299,0))),"")</f>
        <v>SDA24/22</v>
      </c>
      <c r="C26" s="8" t="str">
        <f>IFERROR(IF(INDEX(Proyectos!C$3:C$299,MATCH(ROWS($A$3:$A26),Proyectos!$N$3:$N$299,0))="","",INDEX(Proyectos!C$3:C$299,MATCH(ROWS($A$3:$A26),Proyectos!$N$3:$N$299,0))),"")</f>
        <v>EXP 582026063991 | INTA | Servidores Ampl. Almacenamiento</v>
      </c>
      <c r="D26" s="8" t="str">
        <f>IFERROR(IF(INDEX(Proyectos!D$3:D$299,MATCH(ROWS($A$3:$A26),Proyectos!$N$3:$N$299,0))="","",INDEX(Proyectos!D$3:D$299,MATCH(ROWS($A$3:$A26),Proyectos!$N$3:$N$299,0))),"")</f>
        <v>INTA</v>
      </c>
      <c r="E26" s="9">
        <f>IFERROR(IF(INDEX(Proyectos!E$3:E$299,MATCH(ROWS($A$3:$A26),Proyectos!$N$3:$N$299,0))="","",INDEX(Proyectos!E$3:E$299,MATCH(ROWS($A$3:$A26),Proyectos!$N$3:$N$299,0))),"")</f>
        <v>46281.45833333334</v>
      </c>
      <c r="F26" s="10">
        <f>IFERROR(IF(INDEX(Proyectos!F$3:F$299,MATCH(ROWS($A$3:$A26),Proyectos!$N$3:$N$299,0))="","",INDEX(Proyectos!F$3:F$299,MATCH(ROWS($A$3:$A26),Proyectos!$N$3:$N$299,0))),"")</f>
        <v>6379637.75</v>
      </c>
      <c r="G26" s="11" t="str">
        <f>IFERROR(IF(INDEX(Proyectos!G$3:G$299,MATCH(ROWS($A$3:$A26),Proyectos!$N$3:$N$299,0))="","",INDEX(Proyectos!G$3:G$299,MATCH(ROWS($A$3:$A26),Proyectos!$N$3:$N$299,0))),"")</f>
        <v/>
      </c>
      <c r="H26" s="8" t="str">
        <f>IFERROR(IF(INDEX(Proyectos!H$3:H$299,MATCH(ROWS($A$3:$A26),Proyectos!$N$3:$N$299,0))="","",INDEX(Proyectos!H$3:H$299,MATCH(ROWS($A$3:$A26),Proyectos!$N$3:$N$299,0))),"")</f>
        <v>Desestimado</v>
      </c>
      <c r="I26" s="12" t="str">
        <f>IFERROR(IF(INDEX(Proyectos!I$3:I$299,MATCH(ROWS($A$3:$A26),Proyectos!$N$3:$N$299,0))="","",INDEX(Proyectos!I$3:I$299,MATCH(ROWS($A$3:$A26),Proyectos!$N$3:$N$299,0))),"")</f>
        <v/>
      </c>
      <c r="J26" s="13" t="str">
        <f>IFERROR(IF(INDEX(Proyectos!J$3:J$299,MATCH(ROWS($A$3:$A26),Proyectos!$N$3:$N$299,0))="","",INDEX(Proyectos!J$3:J$299,MATCH(ROWS($A$3:$A26),Proyectos!$N$3:$N$299,0))),"")</f>
        <v/>
      </c>
    </row>
    <row r="27">
      <c r="A27" s="8">
        <f>IFERROR(IF(INDEX(Proyectos!A$3:A$299,MATCH(ROWS($A$3:$A27),Proyectos!$N$3:$N$299,0))="","",INDEX(Proyectos!A$3:A$299,MATCH(ROWS($A$3:$A27),Proyectos!$N$3:$N$299,0))),"")</f>
        <v>27.0</v>
      </c>
      <c r="B27" s="8" t="str">
        <f>IFERROR(IF(INDEX(Proyectos!B$3:B$299,MATCH(ROWS($A$3:$A27),Proyectos!$N$3:$N$299,0))="","",INDEX(Proyectos!B$3:B$299,MATCH(ROWS($A$3:$A27),Proyectos!$N$3:$N$299,0))),"")</f>
        <v>SDA24/22</v>
      </c>
      <c r="C27" s="8" t="str">
        <f>IFERROR(IF(INDEX(Proyectos!C$3:C$299,MATCH(ROWS($A$3:$A27),Proyectos!$N$3:$N$299,0))="","",INDEX(Proyectos!C$3:C$299,MATCH(ROWS($A$3:$A27),Proyectos!$N$3:$N$299,0))),"")</f>
        <v>EXP 00PG20260113 | MPR | Renov. Plataforma Backup</v>
      </c>
      <c r="D27" s="8" t="str">
        <f>IFERROR(IF(INDEX(Proyectos!D$3:D$299,MATCH(ROWS($A$3:$A27),Proyectos!$N$3:$N$299,0))="","",INDEX(Proyectos!D$3:D$299,MATCH(ROWS($A$3:$A27),Proyectos!$N$3:$N$299,0))),"")</f>
        <v>PRESIDENCIA</v>
      </c>
      <c r="E27" s="9">
        <f>IFERROR(IF(INDEX(Proyectos!E$3:E$299,MATCH(ROWS($A$3:$A27),Proyectos!$N$3:$N$299,0))="","",INDEX(Proyectos!E$3:E$299,MATCH(ROWS($A$3:$A27),Proyectos!$N$3:$N$299,0))),"")</f>
        <v>46282.99930555555</v>
      </c>
      <c r="F27" s="10">
        <f>IFERROR(IF(INDEX(Proyectos!F$3:F$299,MATCH(ROWS($A$3:$A27),Proyectos!$N$3:$N$299,0))="","",INDEX(Proyectos!F$3:F$299,MATCH(ROWS($A$3:$A27),Proyectos!$N$3:$N$299,0))),"")</f>
        <v>358729.61</v>
      </c>
      <c r="G27" s="11" t="str">
        <f>IFERROR(IF(INDEX(Proyectos!G$3:G$299,MATCH(ROWS($A$3:$A27),Proyectos!$N$3:$N$299,0))="","",INDEX(Proyectos!G$3:G$299,MATCH(ROWS($A$3:$A27),Proyectos!$N$3:$N$299,0))),"")</f>
        <v/>
      </c>
      <c r="H27" s="8" t="str">
        <f>IFERROR(IF(INDEX(Proyectos!H$3:H$299,MATCH(ROWS($A$3:$A27),Proyectos!$N$3:$N$299,0))="","",INDEX(Proyectos!H$3:H$299,MATCH(ROWS($A$3:$A27),Proyectos!$N$3:$N$299,0))),"")</f>
        <v>Desestimado</v>
      </c>
      <c r="I27" s="12" t="str">
        <f>IFERROR(IF(INDEX(Proyectos!I$3:I$299,MATCH(ROWS($A$3:$A27),Proyectos!$N$3:$N$299,0))="","",INDEX(Proyectos!I$3:I$299,MATCH(ROWS($A$3:$A27),Proyectos!$N$3:$N$299,0))),"")</f>
        <v/>
      </c>
      <c r="J27" s="13" t="str">
        <f>IFERROR(IF(INDEX(Proyectos!J$3:J$299,MATCH(ROWS($A$3:$A27),Proyectos!$N$3:$N$299,0))="","",INDEX(Proyectos!J$3:J$299,MATCH(ROWS($A$3:$A27),Proyectos!$N$3:$N$299,0))),"")</f>
        <v/>
      </c>
    </row>
    <row r="28">
      <c r="A28" s="8">
        <f>IFERROR(IF(INDEX(Proyectos!A$3:A$299,MATCH(ROWS($A$3:$A28),Proyectos!$N$3:$N$299,0))="","",INDEX(Proyectos!A$3:A$299,MATCH(ROWS($A$3:$A28),Proyectos!$N$3:$N$299,0))),"")</f>
        <v>28.0</v>
      </c>
      <c r="B28" s="8" t="str">
        <f>IFERROR(IF(INDEX(Proyectos!B$3:B$299,MATCH(ROWS($A$3:$A28),Proyectos!$N$3:$N$299,0))="","",INDEX(Proyectos!B$3:B$299,MATCH(ROWS($A$3:$A28),Proyectos!$N$3:$N$299,0))),"")</f>
        <v>SDA25/22</v>
      </c>
      <c r="C28" s="8" t="str">
        <f>IFERROR(IF(INDEX(Proyectos!C$3:C$299,MATCH(ROWS($A$3:$A28),Proyectos!$N$3:$N$299,0))="","",INDEX(Proyectos!C$3:C$299,MATCH(ROWS($A$3:$A28),Proyectos!$N$3:$N$299,0))),"")</f>
        <v>EXP 2607828B, 2607828G | DGTDAJ | Renv. monitorización red</v>
      </c>
      <c r="D28" s="8" t="str">
        <f>IFERROR(IF(INDEX(Proyectos!D$3:D$299,MATCH(ROWS($A$3:$A28),Proyectos!$N$3:$N$299,0))="","",INDEX(Proyectos!D$3:D$299,MATCH(ROWS($A$3:$A28),Proyectos!$N$3:$N$299,0))),"")</f>
        <v>JUSTICIA</v>
      </c>
      <c r="E28" s="9">
        <f>IFERROR(IF(INDEX(Proyectos!E$3:E$299,MATCH(ROWS($A$3:$A28),Proyectos!$N$3:$N$299,0))="","",INDEX(Proyectos!E$3:E$299,MATCH(ROWS($A$3:$A28),Proyectos!$N$3:$N$299,0))),"")</f>
        <v>46282.99930555555</v>
      </c>
      <c r="F28" s="10">
        <f>IFERROR(IF(INDEX(Proyectos!F$3:F$299,MATCH(ROWS($A$3:$A28),Proyectos!$N$3:$N$299,0))="","",INDEX(Proyectos!F$3:F$299,MATCH(ROWS($A$3:$A28),Proyectos!$N$3:$N$299,0))),"")</f>
        <v>496115.3</v>
      </c>
      <c r="G28" s="11" t="str">
        <f>IFERROR(IF(INDEX(Proyectos!G$3:G$299,MATCH(ROWS($A$3:$A28),Proyectos!$N$3:$N$299,0))="","",INDEX(Proyectos!G$3:G$299,MATCH(ROWS($A$3:$A28),Proyectos!$N$3:$N$299,0))),"")</f>
        <v/>
      </c>
      <c r="H28" s="8" t="str">
        <f>IFERROR(IF(INDEX(Proyectos!H$3:H$299,MATCH(ROWS($A$3:$A28),Proyectos!$N$3:$N$299,0))="","",INDEX(Proyectos!H$3:H$299,MATCH(ROWS($A$3:$A28),Proyectos!$N$3:$N$299,0))),"")</f>
        <v>Desestimado</v>
      </c>
      <c r="I28" s="12" t="str">
        <f>IFERROR(IF(INDEX(Proyectos!I$3:I$299,MATCH(ROWS($A$3:$A28),Proyectos!$N$3:$N$299,0))="","",INDEX(Proyectos!I$3:I$299,MATCH(ROWS($A$3:$A28),Proyectos!$N$3:$N$299,0))),"")</f>
        <v/>
      </c>
      <c r="J28" s="13" t="str">
        <f>IFERROR(IF(INDEX(Proyectos!J$3:J$299,MATCH(ROWS($A$3:$A28),Proyectos!$N$3:$N$299,0))="","",INDEX(Proyectos!J$3:J$299,MATCH(ROWS($A$3:$A28),Proyectos!$N$3:$N$299,0))),"")</f>
        <v/>
      </c>
    </row>
    <row r="29">
      <c r="A29" s="8">
        <f>IFERROR(IF(INDEX(Proyectos!A$3:A$299,MATCH(ROWS($A$3:$A29),Proyectos!$N$3:$N$299,0))="","",INDEX(Proyectos!A$3:A$299,MATCH(ROWS($A$3:$A29),Proyectos!$N$3:$N$299,0))),"")</f>
        <v>30.0</v>
      </c>
      <c r="B29" s="8" t="str">
        <f>IFERROR(IF(INDEX(Proyectos!B$3:B$299,MATCH(ROWS($A$3:$A29),Proyectos!$N$3:$N$299,0))="","",INDEX(Proyectos!B$3:B$299,MATCH(ROWS($A$3:$A29),Proyectos!$N$3:$N$299,0))),"")</f>
        <v>SDA25/22</v>
      </c>
      <c r="C29" s="8" t="str">
        <f>IFERROR(IF(INDEX(Proyectos!C$3:C$299,MATCH(ROWS($A$3:$A29),Proyectos!$N$3:$N$299,0))="","",INDEX(Proyectos!C$3:C$299,MATCH(ROWS($A$3:$A29),Proyectos!$N$3:$N$299,0))),"")</f>
        <v>EXP 0MPR20260171 | MPR | Network/Security Devices Subscription Renewal</v>
      </c>
      <c r="D29" s="8" t="str">
        <f>IFERROR(IF(INDEX(Proyectos!D$3:D$299,MATCH(ROWS($A$3:$A29),Proyectos!$N$3:$N$299,0))="","",INDEX(Proyectos!D$3:D$299,MATCH(ROWS($A$3:$A29),Proyectos!$N$3:$N$299,0))),"")</f>
        <v>M. PRESIDENCIA</v>
      </c>
      <c r="E29" s="9">
        <f>IFERROR(IF(INDEX(Proyectos!E$3:E$299,MATCH(ROWS($A$3:$A29),Proyectos!$N$3:$N$299,0))="","",INDEX(Proyectos!E$3:E$299,MATCH(ROWS($A$3:$A29),Proyectos!$N$3:$N$299,0))),"")</f>
        <v>46283.99930555555</v>
      </c>
      <c r="F29" s="10">
        <f>IFERROR(IF(INDEX(Proyectos!F$3:F$299,MATCH(ROWS($A$3:$A29),Proyectos!$N$3:$N$299,0))="","",INDEX(Proyectos!F$3:F$299,MATCH(ROWS($A$3:$A29),Proyectos!$N$3:$N$299,0))),"")</f>
        <v>49000.0</v>
      </c>
      <c r="G29" s="11" t="str">
        <f>IFERROR(IF(INDEX(Proyectos!G$3:G$299,MATCH(ROWS($A$3:$A29),Proyectos!$N$3:$N$299,0))="","",INDEX(Proyectos!G$3:G$299,MATCH(ROWS($A$3:$A29),Proyectos!$N$3:$N$299,0))),"")</f>
        <v/>
      </c>
      <c r="H29" s="8" t="str">
        <f>IFERROR(IF(INDEX(Proyectos!H$3:H$299,MATCH(ROWS($A$3:$A29),Proyectos!$N$3:$N$299,0))="","",INDEX(Proyectos!H$3:H$299,MATCH(ROWS($A$3:$A29),Proyectos!$N$3:$N$299,0))),"")</f>
        <v>Desestimado</v>
      </c>
      <c r="I29" s="12" t="str">
        <f>IFERROR(IF(INDEX(Proyectos!I$3:I$299,MATCH(ROWS($A$3:$A29),Proyectos!$N$3:$N$299,0))="","",INDEX(Proyectos!I$3:I$299,MATCH(ROWS($A$3:$A29),Proyectos!$N$3:$N$299,0))),"")</f>
        <v/>
      </c>
      <c r="J29" s="13" t="str">
        <f>IFERROR(IF(INDEX(Proyectos!J$3:J$299,MATCH(ROWS($A$3:$A29),Proyectos!$N$3:$N$299,0))="","",INDEX(Proyectos!J$3:J$299,MATCH(ROWS($A$3:$A29),Proyectos!$N$3:$N$299,0))),"")</f>
        <v/>
      </c>
    </row>
    <row r="30">
      <c r="A30" s="8">
        <f>IFERROR(IF(INDEX(Proyectos!A$3:A$299,MATCH(ROWS($A$3:$A30),Proyectos!$N$3:$N$299,0))="","",INDEX(Proyectos!A$3:A$299,MATCH(ROWS($A$3:$A30),Proyectos!$N$3:$N$299,0))),"")</f>
        <v>31.0</v>
      </c>
      <c r="B30" s="8" t="str">
        <f>IFERROR(IF(INDEX(Proyectos!B$3:B$299,MATCH(ROWS($A$3:$A30),Proyectos!$N$3:$N$299,0))="","",INDEX(Proyectos!B$3:B$299,MATCH(ROWS($A$3:$A30),Proyectos!$N$3:$N$299,0))),"")</f>
        <v>SDA24/22</v>
      </c>
      <c r="C30" s="8" t="str">
        <f>IFERROR(IF(INDEX(Proyectos!C$3:C$299,MATCH(ROWS($A$3:$A30),Proyectos!$N$3:$N$299,0))="","",INDEX(Proyectos!C$3:C$299,MATCH(ROWS($A$3:$A30),Proyectos!$N$3:$N$299,0))),"")</f>
        <v>EXP. 2026/ETSAE0906/00002579 | JAEMALE | Equipos Comunicaciones </v>
      </c>
      <c r="D30" s="8" t="str">
        <f>IFERROR(IF(INDEX(Proyectos!D$3:D$299,MATCH(ROWS($A$3:$A30),Proyectos!$N$3:$N$299,0))="","",INDEX(Proyectos!D$3:D$299,MATCH(ROWS($A$3:$A30),Proyectos!$N$3:$N$299,0))),"")</f>
        <v>JAEMALE</v>
      </c>
      <c r="E30" s="9">
        <f>IFERROR(IF(INDEX(Proyectos!E$3:E$299,MATCH(ROWS($A$3:$A30),Proyectos!$N$3:$N$299,0))="","",INDEX(Proyectos!E$3:E$299,MATCH(ROWS($A$3:$A30),Proyectos!$N$3:$N$299,0))),"")</f>
        <v>46285.91666666666</v>
      </c>
      <c r="F30" s="10">
        <f>IFERROR(IF(INDEX(Proyectos!F$3:F$299,MATCH(ROWS($A$3:$A30),Proyectos!$N$3:$N$299,0))="","",INDEX(Proyectos!F$3:F$299,MATCH(ROWS($A$3:$A30),Proyectos!$N$3:$N$299,0))),"")</f>
        <v>54635.76</v>
      </c>
      <c r="G30" s="11" t="str">
        <f>IFERROR(IF(INDEX(Proyectos!G$3:G$299,MATCH(ROWS($A$3:$A30),Proyectos!$N$3:$N$299,0))="","",INDEX(Proyectos!G$3:G$299,MATCH(ROWS($A$3:$A30),Proyectos!$N$3:$N$299,0))),"")</f>
        <v/>
      </c>
      <c r="H30" s="8" t="str">
        <f>IFERROR(IF(INDEX(Proyectos!H$3:H$299,MATCH(ROWS($A$3:$A30),Proyectos!$N$3:$N$299,0))="","",INDEX(Proyectos!H$3:H$299,MATCH(ROWS($A$3:$A30),Proyectos!$N$3:$N$299,0))),"")</f>
        <v>Desestimado</v>
      </c>
      <c r="I30" s="12" t="str">
        <f>IFERROR(IF(INDEX(Proyectos!I$3:I$299,MATCH(ROWS($A$3:$A30),Proyectos!$N$3:$N$299,0))="","",INDEX(Proyectos!I$3:I$299,MATCH(ROWS($A$3:$A30),Proyectos!$N$3:$N$299,0))),"")</f>
        <v/>
      </c>
      <c r="J30" s="13" t="str">
        <f>IFERROR(IF(INDEX(Proyectos!J$3:J$299,MATCH(ROWS($A$3:$A30),Proyectos!$N$3:$N$299,0))="","",INDEX(Proyectos!J$3:J$299,MATCH(ROWS($A$3:$A30),Proyectos!$N$3:$N$299,0))),"")</f>
        <v/>
      </c>
    </row>
    <row r="31">
      <c r="A31" s="8">
        <f>IFERROR(IF(INDEX(Proyectos!A$3:A$299,MATCH(ROWS($A$3:$A31),Proyectos!$N$3:$N$299,0))="","",INDEX(Proyectos!A$3:A$299,MATCH(ROWS($A$3:$A31),Proyectos!$N$3:$N$299,0))),"")</f>
        <v>32.0</v>
      </c>
      <c r="B31" s="8" t="str">
        <f>IFERROR(IF(INDEX(Proyectos!B$3:B$299,MATCH(ROWS($A$3:$A31),Proyectos!$N$3:$N$299,0))="","",INDEX(Proyectos!B$3:B$299,MATCH(ROWS($A$3:$A31),Proyectos!$N$3:$N$299,0))),"")</f>
        <v>Abierto</v>
      </c>
      <c r="C31" s="8" t="str">
        <f>IFERROR(IF(INDEX(Proyectos!C$3:C$299,MATCH(ROWS($A$3:$A31),Proyectos!$N$3:$N$299,0))="","",INDEX(Proyectos!C$3:C$299,MATCH(ROWS($A$3:$A31),Proyectos!$N$3:$N$299,0))),"")</f>
        <v>Exp 56/2026 - ENISA - Contratación de servicios de ciberseguridad y SOC de la Empresa Nacional de Innovación, S.M.E., S.A.</v>
      </c>
      <c r="D31" s="8" t="str">
        <f>IFERROR(IF(INDEX(Proyectos!D$3:D$299,MATCH(ROWS($A$3:$A31),Proyectos!$N$3:$N$299,0))="","",INDEX(Proyectos!D$3:D$299,MATCH(ROWS($A$3:$A31),Proyectos!$N$3:$N$299,0))),"")</f>
        <v>ENISA</v>
      </c>
      <c r="E31" s="9">
        <f>IFERROR(IF(INDEX(Proyectos!E$3:E$299,MATCH(ROWS($A$3:$A31),Proyectos!$N$3:$N$299,0))="","",INDEX(Proyectos!E$3:E$299,MATCH(ROWS($A$3:$A31),Proyectos!$N$3:$N$299,0))),"")</f>
        <v>46286.33333333334</v>
      </c>
      <c r="F31" s="10">
        <f>IFERROR(IF(INDEX(Proyectos!F$3:F$299,MATCH(ROWS($A$3:$A31),Proyectos!$N$3:$N$299,0))="","",INDEX(Proyectos!F$3:F$299,MATCH(ROWS($A$3:$A31),Proyectos!$N$3:$N$299,0))),"")</f>
        <v>246000.0</v>
      </c>
      <c r="G31" s="11" t="str">
        <f>IFERROR(IF(INDEX(Proyectos!G$3:G$299,MATCH(ROWS($A$3:$A31),Proyectos!$N$3:$N$299,0))="","",INDEX(Proyectos!G$3:G$299,MATCH(ROWS($A$3:$A31),Proyectos!$N$3:$N$299,0))),"")</f>
        <v/>
      </c>
      <c r="H31" s="8" t="str">
        <f>IFERROR(IF(INDEX(Proyectos!H$3:H$299,MATCH(ROWS($A$3:$A31),Proyectos!$N$3:$N$299,0))="","",INDEX(Proyectos!H$3:H$299,MATCH(ROWS($A$3:$A31),Proyectos!$N$3:$N$299,0))),"")</f>
        <v>Desestimado</v>
      </c>
      <c r="I31" s="12" t="str">
        <f>IFERROR(IF(INDEX(Proyectos!I$3:I$299,MATCH(ROWS($A$3:$A31),Proyectos!$N$3:$N$299,0))="","",INDEX(Proyectos!I$3:I$299,MATCH(ROWS($A$3:$A31),Proyectos!$N$3:$N$299,0))),"")</f>
        <v>URL Contratación</v>
      </c>
      <c r="J31" s="13" t="str">
        <f>IFERROR(IF(INDEX(Proyectos!J$3:J$299,MATCH(ROWS($A$3:$A31),Proyectos!$N$3:$N$299,0))="","",INDEX(Proyectos!J$3:J$299,MATCH(ROWS($A$3:$A31),Proyectos!$N$3:$N$299,0))),"")</f>
        <v/>
      </c>
    </row>
    <row r="32">
      <c r="A32" s="8">
        <f>IFERROR(IF(INDEX(Proyectos!A$3:A$299,MATCH(ROWS($A$3:$A32),Proyectos!$N$3:$N$299,0))="","",INDEX(Proyectos!A$3:A$299,MATCH(ROWS($A$3:$A32),Proyectos!$N$3:$N$299,0))),"")</f>
        <v>33.0</v>
      </c>
      <c r="B32" s="8" t="str">
        <f>IFERROR(IF(INDEX(Proyectos!B$3:B$299,MATCH(ROWS($A$3:$A32),Proyectos!$N$3:$N$299,0))="","",INDEX(Proyectos!B$3:B$299,MATCH(ROWS($A$3:$A32),Proyectos!$N$3:$N$299,0))),"")</f>
        <v>SDA25/22</v>
      </c>
      <c r="C32" s="8" t="str">
        <f>IFERROR(IF(INDEX(Proyectos!C$3:C$299,MATCH(ROWS($A$3:$A32),Proyectos!$N$3:$N$299,0))="","",INDEX(Proyectos!C$3:C$299,MATCH(ROWS($A$3:$A32),Proyectos!$N$3:$N$299,0))),"")</f>
        <v>EXP 2603638B | DGTDAJ | Renv. VMWARE </v>
      </c>
      <c r="D32" s="8" t="str">
        <f>IFERROR(IF(INDEX(Proyectos!D$3:D$299,MATCH(ROWS($A$3:$A32),Proyectos!$N$3:$N$299,0))="","",INDEX(Proyectos!D$3:D$299,MATCH(ROWS($A$3:$A32),Proyectos!$N$3:$N$299,0))),"")</f>
        <v>JUSTICIA</v>
      </c>
      <c r="E32" s="9">
        <f>IFERROR(IF(INDEX(Proyectos!E$3:E$299,MATCH(ROWS($A$3:$A32),Proyectos!$N$3:$N$299,0))="","",INDEX(Proyectos!E$3:E$299,MATCH(ROWS($A$3:$A32),Proyectos!$N$3:$N$299,0))),"")</f>
        <v>46286.99930555555</v>
      </c>
      <c r="F32" s="10">
        <f>IFERROR(IF(INDEX(Proyectos!F$3:F$299,MATCH(ROWS($A$3:$A32),Proyectos!$N$3:$N$299,0))="","",INDEX(Proyectos!F$3:F$299,MATCH(ROWS($A$3:$A32),Proyectos!$N$3:$N$299,0))),"")</f>
        <v>11995504.0</v>
      </c>
      <c r="G32" s="11" t="str">
        <f>IFERROR(IF(INDEX(Proyectos!G$3:G$299,MATCH(ROWS($A$3:$A32),Proyectos!$N$3:$N$299,0))="","",INDEX(Proyectos!G$3:G$299,MATCH(ROWS($A$3:$A32),Proyectos!$N$3:$N$299,0))),"")</f>
        <v/>
      </c>
      <c r="H32" s="8" t="str">
        <f>IFERROR(IF(INDEX(Proyectos!H$3:H$299,MATCH(ROWS($A$3:$A32),Proyectos!$N$3:$N$299,0))="","",INDEX(Proyectos!H$3:H$299,MATCH(ROWS($A$3:$A32),Proyectos!$N$3:$N$299,0))),"")</f>
        <v>Desestimado</v>
      </c>
      <c r="I32" s="12" t="str">
        <f>IFERROR(IF(INDEX(Proyectos!I$3:I$299,MATCH(ROWS($A$3:$A32),Proyectos!$N$3:$N$299,0))="","",INDEX(Proyectos!I$3:I$299,MATCH(ROWS($A$3:$A32),Proyectos!$N$3:$N$299,0))),"")</f>
        <v/>
      </c>
      <c r="J32" s="13" t="str">
        <f>IFERROR(IF(INDEX(Proyectos!J$3:J$299,MATCH(ROWS($A$3:$A32),Proyectos!$N$3:$N$299,0))="","",INDEX(Proyectos!J$3:J$299,MATCH(ROWS($A$3:$A32),Proyectos!$N$3:$N$299,0))),"")</f>
        <v/>
      </c>
    </row>
    <row r="33">
      <c r="A33" s="8">
        <f>IFERROR(IF(INDEX(Proyectos!A$3:A$299,MATCH(ROWS($A$3:$A33),Proyectos!$N$3:$N$299,0))="","",INDEX(Proyectos!A$3:A$299,MATCH(ROWS($A$3:$A33),Proyectos!$N$3:$N$299,0))),"")</f>
        <v>34.0</v>
      </c>
      <c r="B33" s="8" t="str">
        <f>IFERROR(IF(INDEX(Proyectos!B$3:B$299,MATCH(ROWS($A$3:$A33),Proyectos!$N$3:$N$299,0))="","",INDEX(Proyectos!B$3:B$299,MATCH(ROWS($A$3:$A33),Proyectos!$N$3:$N$299,0))),"")</f>
        <v>SDA25/22</v>
      </c>
      <c r="C33" s="8" t="str">
        <f>IFERROR(IF(INDEX(Proyectos!C$3:C$299,MATCH(ROWS($A$3:$A33),Proyectos!$N$3:$N$299,0))="","",INDEX(Proyectos!C$3:C$299,MATCH(ROWS($A$3:$A33),Proyectos!$N$3:$N$299,0))),"")</f>
        <v>EXP 2026/SP03032007/00000580E | SDGCONTIC - MINDEF | WMS ChartServer Navy</v>
      </c>
      <c r="D33" s="8" t="str">
        <f>IFERROR(IF(INDEX(Proyectos!D$3:D$299,MATCH(ROWS($A$3:$A33),Proyectos!$N$3:$N$299,0))="","",INDEX(Proyectos!D$3:D$299,MATCH(ROWS($A$3:$A33),Proyectos!$N$3:$N$299,0))),"")</f>
        <v>SDGCONTIC</v>
      </c>
      <c r="E33" s="9">
        <f>IFERROR(IF(INDEX(Proyectos!E$3:E$299,MATCH(ROWS($A$3:$A33),Proyectos!$N$3:$N$299,0))="","",INDEX(Proyectos!E$3:E$299,MATCH(ROWS($A$3:$A33),Proyectos!$N$3:$N$299,0))),"")</f>
        <v>46286.99930555555</v>
      </c>
      <c r="F33" s="10">
        <f>IFERROR(IF(INDEX(Proyectos!F$3:F$299,MATCH(ROWS($A$3:$A33),Proyectos!$N$3:$N$299,0))="","",INDEX(Proyectos!F$3:F$299,MATCH(ROWS($A$3:$A33),Proyectos!$N$3:$N$299,0))),"")</f>
        <v>38000.0</v>
      </c>
      <c r="G33" s="11" t="str">
        <f>IFERROR(IF(INDEX(Proyectos!G$3:G$299,MATCH(ROWS($A$3:$A33),Proyectos!$N$3:$N$299,0))="","",INDEX(Proyectos!G$3:G$299,MATCH(ROWS($A$3:$A33),Proyectos!$N$3:$N$299,0))),"")</f>
        <v/>
      </c>
      <c r="H33" s="8" t="str">
        <f>IFERROR(IF(INDEX(Proyectos!H$3:H$299,MATCH(ROWS($A$3:$A33),Proyectos!$N$3:$N$299,0))="","",INDEX(Proyectos!H$3:H$299,MATCH(ROWS($A$3:$A33),Proyectos!$N$3:$N$299,0))),"")</f>
        <v>Desestimado</v>
      </c>
      <c r="I33" s="12" t="str">
        <f>IFERROR(IF(INDEX(Proyectos!I$3:I$299,MATCH(ROWS($A$3:$A33),Proyectos!$N$3:$N$299,0))="","",INDEX(Proyectos!I$3:I$299,MATCH(ROWS($A$3:$A33),Proyectos!$N$3:$N$299,0))),"")</f>
        <v/>
      </c>
      <c r="J33" s="13" t="str">
        <f>IFERROR(IF(INDEX(Proyectos!J$3:J$299,MATCH(ROWS($A$3:$A33),Proyectos!$N$3:$N$299,0))="","",INDEX(Proyectos!J$3:J$299,MATCH(ROWS($A$3:$A33),Proyectos!$N$3:$N$299,0))),"")</f>
        <v/>
      </c>
    </row>
    <row r="34">
      <c r="A34" s="8">
        <f>IFERROR(IF(INDEX(Proyectos!A$3:A$299,MATCH(ROWS($A$3:$A34),Proyectos!$N$3:$N$299,0))="","",INDEX(Proyectos!A$3:A$299,MATCH(ROWS($A$3:$A34),Proyectos!$N$3:$N$299,0))),"")</f>
        <v>35.0</v>
      </c>
      <c r="B34" s="8" t="str">
        <f>IFERROR(IF(INDEX(Proyectos!B$3:B$299,MATCH(ROWS($A$3:$A34),Proyectos!$N$3:$N$299,0))="","",INDEX(Proyectos!B$3:B$299,MATCH(ROWS($A$3:$A34),Proyectos!$N$3:$N$299,0))),"")</f>
        <v>SDA25/22</v>
      </c>
      <c r="C34" s="8" t="str">
        <f>IFERROR(IF(INDEX(Proyectos!C$3:C$299,MATCH(ROWS($A$3:$A34),Proyectos!$N$3:$N$299,0))="","",INDEX(Proyectos!C$3:C$299,MATCH(ROWS($A$3:$A34),Proyectos!$N$3:$N$299,0))),"")</f>
        <v>EXP 2026/SP03032007/00000572E | SDGCONTIC - MINDEF | isEazy S.L.</v>
      </c>
      <c r="D34" s="8" t="str">
        <f>IFERROR(IF(INDEX(Proyectos!D$3:D$299,MATCH(ROWS($A$3:$A34),Proyectos!$N$3:$N$299,0))="","",INDEX(Proyectos!D$3:D$299,MATCH(ROWS($A$3:$A34),Proyectos!$N$3:$N$299,0))),"")</f>
        <v>SDGCONTIC</v>
      </c>
      <c r="E34" s="9">
        <f>IFERROR(IF(INDEX(Proyectos!E$3:E$299,MATCH(ROWS($A$3:$A34),Proyectos!$N$3:$N$299,0))="","",INDEX(Proyectos!E$3:E$299,MATCH(ROWS($A$3:$A34),Proyectos!$N$3:$N$299,0))),"")</f>
        <v>46286.99930555555</v>
      </c>
      <c r="F34" s="10">
        <f>IFERROR(IF(INDEX(Proyectos!F$3:F$299,MATCH(ROWS($A$3:$A34),Proyectos!$N$3:$N$299,0))="","",INDEX(Proyectos!F$3:F$299,MATCH(ROWS($A$3:$A34),Proyectos!$N$3:$N$299,0))),"")</f>
        <v>187227.04</v>
      </c>
      <c r="G34" s="11" t="str">
        <f>IFERROR(IF(INDEX(Proyectos!G$3:G$299,MATCH(ROWS($A$3:$A34),Proyectos!$N$3:$N$299,0))="","",INDEX(Proyectos!G$3:G$299,MATCH(ROWS($A$3:$A34),Proyectos!$N$3:$N$299,0))),"")</f>
        <v/>
      </c>
      <c r="H34" s="8" t="str">
        <f>IFERROR(IF(INDEX(Proyectos!H$3:H$299,MATCH(ROWS($A$3:$A34),Proyectos!$N$3:$N$299,0))="","",INDEX(Proyectos!H$3:H$299,MATCH(ROWS($A$3:$A34),Proyectos!$N$3:$N$299,0))),"")</f>
        <v>Desestimado</v>
      </c>
      <c r="I34" s="12" t="str">
        <f>IFERROR(IF(INDEX(Proyectos!I$3:I$299,MATCH(ROWS($A$3:$A34),Proyectos!$N$3:$N$299,0))="","",INDEX(Proyectos!I$3:I$299,MATCH(ROWS($A$3:$A34),Proyectos!$N$3:$N$299,0))),"")</f>
        <v/>
      </c>
      <c r="J34" s="13" t="str">
        <f>IFERROR(IF(INDEX(Proyectos!J$3:J$299,MATCH(ROWS($A$3:$A34),Proyectos!$N$3:$N$299,0))="","",INDEX(Proyectos!J$3:J$299,MATCH(ROWS($A$3:$A34),Proyectos!$N$3:$N$299,0))),"")</f>
        <v/>
      </c>
    </row>
    <row r="35">
      <c r="A35" s="8">
        <f>IFERROR(IF(INDEX(Proyectos!A$3:A$299,MATCH(ROWS($A$3:$A35),Proyectos!$N$3:$N$299,0))="","",INDEX(Proyectos!A$3:A$299,MATCH(ROWS($A$3:$A35),Proyectos!$N$3:$N$299,0))),"")</f>
        <v>37.0</v>
      </c>
      <c r="B35" s="8" t="str">
        <f>IFERROR(IF(INDEX(Proyectos!B$3:B$299,MATCH(ROWS($A$3:$A35),Proyectos!$N$3:$N$299,0))="","",INDEX(Proyectos!B$3:B$299,MATCH(ROWS($A$3:$A35),Proyectos!$N$3:$N$299,0))),"")</f>
        <v>SDA24/22</v>
      </c>
      <c r="C35" s="8" t="str">
        <f>IFERROR(IF(INDEX(Proyectos!C$3:C$299,MATCH(ROWS($A$3:$A35),Proyectos!$N$3:$N$299,0))="","",INDEX(Proyectos!C$3:C$299,MATCH(ROWS($A$3:$A35),Proyectos!$N$3:$N$299,0))),"")</f>
        <v>EXP 2026/ETSAE0038/00003779E | MDE | Sist. Videoconferencia</v>
      </c>
      <c r="D35" s="8" t="str">
        <f>IFERROR(IF(INDEX(Proyectos!D$3:D$299,MATCH(ROWS($A$3:$A35),Proyectos!$N$3:$N$299,0))="","",INDEX(Proyectos!D$3:D$299,MATCH(ROWS($A$3:$A35),Proyectos!$N$3:$N$299,0))),"")</f>
        <v>ESPOL - MDE TIERRA</v>
      </c>
      <c r="E35" s="9">
        <f>IFERROR(IF(INDEX(Proyectos!E$3:E$299,MATCH(ROWS($A$3:$A35),Proyectos!$N$3:$N$299,0))="","",INDEX(Proyectos!E$3:E$299,MATCH(ROWS($A$3:$A35),Proyectos!$N$3:$N$299,0))),"")</f>
        <v>46287.58333333334</v>
      </c>
      <c r="F35" s="10">
        <f>IFERROR(IF(INDEX(Proyectos!F$3:F$299,MATCH(ROWS($A$3:$A35),Proyectos!$N$3:$N$299,0))="","",INDEX(Proyectos!F$3:F$299,MATCH(ROWS($A$3:$A35),Proyectos!$N$3:$N$299,0))),"")</f>
        <v>293399.43</v>
      </c>
      <c r="G35" s="11" t="str">
        <f>IFERROR(IF(INDEX(Proyectos!G$3:G$299,MATCH(ROWS($A$3:$A35),Proyectos!$N$3:$N$299,0))="","",INDEX(Proyectos!G$3:G$299,MATCH(ROWS($A$3:$A35),Proyectos!$N$3:$N$299,0))),"")</f>
        <v/>
      </c>
      <c r="H35" s="8" t="str">
        <f>IFERROR(IF(INDEX(Proyectos!H$3:H$299,MATCH(ROWS($A$3:$A35),Proyectos!$N$3:$N$299,0))="","",INDEX(Proyectos!H$3:H$299,MATCH(ROWS($A$3:$A35),Proyectos!$N$3:$N$299,0))),"")</f>
        <v>Desestimado</v>
      </c>
      <c r="I35" s="12" t="str">
        <f>IFERROR(IF(INDEX(Proyectos!I$3:I$299,MATCH(ROWS($A$3:$A35),Proyectos!$N$3:$N$299,0))="","",INDEX(Proyectos!I$3:I$299,MATCH(ROWS($A$3:$A35),Proyectos!$N$3:$N$299,0))),"")</f>
        <v/>
      </c>
      <c r="J35" s="13" t="str">
        <f>IFERROR(IF(INDEX(Proyectos!J$3:J$299,MATCH(ROWS($A$3:$A35),Proyectos!$N$3:$N$299,0))="","",INDEX(Proyectos!J$3:J$299,MATCH(ROWS($A$3:$A35),Proyectos!$N$3:$N$299,0))),"")</f>
        <v/>
      </c>
    </row>
    <row r="36">
      <c r="A36" s="8">
        <f>IFERROR(IF(INDEX(Proyectos!A$3:A$299,MATCH(ROWS($A$3:$A36),Proyectos!$N$3:$N$299,0))="","",INDEX(Proyectos!A$3:A$299,MATCH(ROWS($A$3:$A36),Proyectos!$N$3:$N$299,0))),"")</f>
        <v>39.0</v>
      </c>
      <c r="B36" s="8" t="str">
        <f>IFERROR(IF(INDEX(Proyectos!B$3:B$299,MATCH(ROWS($A$3:$A36),Proyectos!$N$3:$N$299,0))="","",INDEX(Proyectos!B$3:B$299,MATCH(ROWS($A$3:$A36),Proyectos!$N$3:$N$299,0))),"")</f>
        <v>SDA24/22</v>
      </c>
      <c r="C36" s="8" t="str">
        <f>IFERROR(IF(INDEX(Proyectos!C$3:C$299,MATCH(ROWS($A$3:$A36),Proyectos!$N$3:$N$299,0))="","",INDEX(Proyectos!C$3:C$299,MATCH(ROWS($A$3:$A36),Proyectos!$N$3:$N$299,0))),"")</f>
        <v>SDA24 2026/ETSAE0906/00003610E | JAEMALE | Servidores Portátiles | 29/09/2026</v>
      </c>
      <c r="D36" s="8" t="str">
        <f>IFERROR(IF(INDEX(Proyectos!D$3:D$299,MATCH(ROWS($A$3:$A36),Proyectos!$N$3:$N$299,0))="","",INDEX(Proyectos!D$3:D$299,MATCH(ROWS($A$3:$A36),Proyectos!$N$3:$N$299,0))),"")</f>
        <v>JAEMALE</v>
      </c>
      <c r="E36" s="9">
        <f>IFERROR(IF(INDEX(Proyectos!E$3:E$299,MATCH(ROWS($A$3:$A36),Proyectos!$N$3:$N$299,0))="","",INDEX(Proyectos!E$3:E$299,MATCH(ROWS($A$3:$A36),Proyectos!$N$3:$N$299,0))),"")</f>
        <v>46289.39583333334</v>
      </c>
      <c r="F36" s="10">
        <f>IFERROR(IF(INDEX(Proyectos!F$3:F$299,MATCH(ROWS($A$3:$A36),Proyectos!$N$3:$N$299,0))="","",INDEX(Proyectos!F$3:F$299,MATCH(ROWS($A$3:$A36),Proyectos!$N$3:$N$299,0))),"")</f>
        <v>5749340.38</v>
      </c>
      <c r="G36" s="11" t="str">
        <f>IFERROR(IF(INDEX(Proyectos!G$3:G$299,MATCH(ROWS($A$3:$A36),Proyectos!$N$3:$N$299,0))="","",INDEX(Proyectos!G$3:G$299,MATCH(ROWS($A$3:$A36),Proyectos!$N$3:$N$299,0))),"")</f>
        <v/>
      </c>
      <c r="H36" s="8" t="str">
        <f>IFERROR(IF(INDEX(Proyectos!H$3:H$299,MATCH(ROWS($A$3:$A36),Proyectos!$N$3:$N$299,0))="","",INDEX(Proyectos!H$3:H$299,MATCH(ROWS($A$3:$A36),Proyectos!$N$3:$N$299,0))),"")</f>
        <v>Desestimado</v>
      </c>
      <c r="I36" s="12" t="str">
        <f>IFERROR(IF(INDEX(Proyectos!I$3:I$299,MATCH(ROWS($A$3:$A36),Proyectos!$N$3:$N$299,0))="","",INDEX(Proyectos!I$3:I$299,MATCH(ROWS($A$3:$A36),Proyectos!$N$3:$N$299,0))),"")</f>
        <v/>
      </c>
      <c r="J36" s="13" t="str">
        <f>IFERROR(IF(INDEX(Proyectos!J$3:J$299,MATCH(ROWS($A$3:$A36),Proyectos!$N$3:$N$299,0))="","",INDEX(Proyectos!J$3:J$299,MATCH(ROWS($A$3:$A36),Proyectos!$N$3:$N$299,0))),"")</f>
        <v/>
      </c>
    </row>
    <row r="37">
      <c r="A37" s="8">
        <f>IFERROR(IF(INDEX(Proyectos!A$3:A$299,MATCH(ROWS($A$3:$A37),Proyectos!$N$3:$N$299,0))="","",INDEX(Proyectos!A$3:A$299,MATCH(ROWS($A$3:$A37),Proyectos!$N$3:$N$299,0))),"")</f>
        <v>40.0</v>
      </c>
      <c r="B37" s="8" t="str">
        <f>IFERROR(IF(INDEX(Proyectos!B$3:B$299,MATCH(ROWS($A$3:$A37),Proyectos!$N$3:$N$299,0))="","",INDEX(Proyectos!B$3:B$299,MATCH(ROWS($A$3:$A37),Proyectos!$N$3:$N$299,0))),"")</f>
        <v>SDA24/22</v>
      </c>
      <c r="C37" s="8" t="str">
        <f>IFERROR(IF(INDEX(Proyectos!C$3:C$299,MATCH(ROWS($A$3:$A37),Proyectos!$N$3:$N$299,0))="","",INDEX(Proyectos!C$3:C$299,MATCH(ROWS($A$3:$A37),Proyectos!$N$3:$N$299,0))),"")</f>
        <v>EXP 0MPR20260163 | MPR | Balanceadores Suscr. Software</v>
      </c>
      <c r="D37" s="8" t="str">
        <f>IFERROR(IF(INDEX(Proyectos!D$3:D$299,MATCH(ROWS($A$3:$A37),Proyectos!$N$3:$N$299,0))="","",INDEX(Proyectos!D$3:D$299,MATCH(ROWS($A$3:$A37),Proyectos!$N$3:$N$299,0))),"")</f>
        <v>M. PRESIDENCIA</v>
      </c>
      <c r="E37" s="9">
        <f>IFERROR(IF(INDEX(Proyectos!E$3:E$299,MATCH(ROWS($A$3:$A37),Proyectos!$N$3:$N$299,0))="","",INDEX(Proyectos!E$3:E$299,MATCH(ROWS($A$3:$A37),Proyectos!$N$3:$N$299,0))),"")</f>
        <v>46289.41666666666</v>
      </c>
      <c r="F37" s="10">
        <f>IFERROR(IF(INDEX(Proyectos!F$3:F$299,MATCH(ROWS($A$3:$A37),Proyectos!$N$3:$N$299,0))="","",INDEX(Proyectos!F$3:F$299,MATCH(ROWS($A$3:$A37),Proyectos!$N$3:$N$299,0))),"")</f>
        <v>200000.0</v>
      </c>
      <c r="G37" s="11" t="str">
        <f>IFERROR(IF(INDEX(Proyectos!G$3:G$299,MATCH(ROWS($A$3:$A37),Proyectos!$N$3:$N$299,0))="","",INDEX(Proyectos!G$3:G$299,MATCH(ROWS($A$3:$A37),Proyectos!$N$3:$N$299,0))),"")</f>
        <v/>
      </c>
      <c r="H37" s="8" t="str">
        <f>IFERROR(IF(INDEX(Proyectos!H$3:H$299,MATCH(ROWS($A$3:$A37),Proyectos!$N$3:$N$299,0))="","",INDEX(Proyectos!H$3:H$299,MATCH(ROWS($A$3:$A37),Proyectos!$N$3:$N$299,0))),"")</f>
        <v>Desestimado</v>
      </c>
      <c r="I37" s="12" t="str">
        <f>IFERROR(IF(INDEX(Proyectos!I$3:I$299,MATCH(ROWS($A$3:$A37),Proyectos!$N$3:$N$299,0))="","",INDEX(Proyectos!I$3:I$299,MATCH(ROWS($A$3:$A37),Proyectos!$N$3:$N$299,0))),"")</f>
        <v/>
      </c>
      <c r="J37" s="13" t="str">
        <f>IFERROR(IF(INDEX(Proyectos!J$3:J$299,MATCH(ROWS($A$3:$A37),Proyectos!$N$3:$N$299,0))="","",INDEX(Proyectos!J$3:J$299,MATCH(ROWS($A$3:$A37),Proyectos!$N$3:$N$299,0))),"")</f>
        <v/>
      </c>
    </row>
    <row r="38">
      <c r="A38" s="8">
        <f>IFERROR(IF(INDEX(Proyectos!A$3:A$299,MATCH(ROWS($A$3:$A38),Proyectos!$N$3:$N$299,0))="","",INDEX(Proyectos!A$3:A$299,MATCH(ROWS($A$3:$A38),Proyectos!$N$3:$N$299,0))),"")</f>
        <v>41.0</v>
      </c>
      <c r="B38" s="8" t="str">
        <f>IFERROR(IF(INDEX(Proyectos!B$3:B$299,MATCH(ROWS($A$3:$A38),Proyectos!$N$3:$N$299,0))="","",INDEX(Proyectos!B$3:B$299,MATCH(ROWS($A$3:$A38),Proyectos!$N$3:$N$299,0))),"")</f>
        <v>SDA24/22</v>
      </c>
      <c r="C38" s="8" t="str">
        <f>IFERROR(IF(INDEX(Proyectos!C$3:C$299,MATCH(ROWS($A$3:$A38),Proyectos!$N$3:$N$299,0))="","",INDEX(Proyectos!C$3:C$299,MATCH(ROWS($A$3:$A38),Proyectos!$N$3:$N$299,0))),"")</f>
        <v>EXP 2026/SP02002001/00001638E | EMAD | Equipos Electr. Red | 24/09/2026</v>
      </c>
      <c r="D38" s="8" t="str">
        <f>IFERROR(IF(INDEX(Proyectos!D$3:D$299,MATCH(ROWS($A$3:$A38),Proyectos!$N$3:$N$299,0))="","",INDEX(Proyectos!D$3:D$299,MATCH(ROWS($A$3:$A38),Proyectos!$N$3:$N$299,0))),"")</f>
        <v>EMAD </v>
      </c>
      <c r="E38" s="9">
        <f>IFERROR(IF(INDEX(Proyectos!E$3:E$299,MATCH(ROWS($A$3:$A38),Proyectos!$N$3:$N$299,0))="","",INDEX(Proyectos!E$3:E$299,MATCH(ROWS($A$3:$A38),Proyectos!$N$3:$N$299,0))),"")</f>
        <v>46289.54166666666</v>
      </c>
      <c r="F38" s="10">
        <f>IFERROR(IF(INDEX(Proyectos!F$3:F$299,MATCH(ROWS($A$3:$A38),Proyectos!$N$3:$N$299,0))="","",INDEX(Proyectos!F$3:F$299,MATCH(ROWS($A$3:$A38),Proyectos!$N$3:$N$299,0))),"")</f>
        <v>446758.01</v>
      </c>
      <c r="G38" s="11" t="str">
        <f>IFERROR(IF(INDEX(Proyectos!G$3:G$299,MATCH(ROWS($A$3:$A38),Proyectos!$N$3:$N$299,0))="","",INDEX(Proyectos!G$3:G$299,MATCH(ROWS($A$3:$A38),Proyectos!$N$3:$N$299,0))),"")</f>
        <v/>
      </c>
      <c r="H38" s="8" t="str">
        <f>IFERROR(IF(INDEX(Proyectos!H$3:H$299,MATCH(ROWS($A$3:$A38),Proyectos!$N$3:$N$299,0))="","",INDEX(Proyectos!H$3:H$299,MATCH(ROWS($A$3:$A38),Proyectos!$N$3:$N$299,0))),"")</f>
        <v>Desestimado</v>
      </c>
      <c r="I38" s="12" t="str">
        <f>IFERROR(IF(INDEX(Proyectos!I$3:I$299,MATCH(ROWS($A$3:$A38),Proyectos!$N$3:$N$299,0))="","",INDEX(Proyectos!I$3:I$299,MATCH(ROWS($A$3:$A38),Proyectos!$N$3:$N$299,0))),"")</f>
        <v/>
      </c>
      <c r="J38" s="13" t="str">
        <f>IFERROR(IF(INDEX(Proyectos!J$3:J$299,MATCH(ROWS($A$3:$A38),Proyectos!$N$3:$N$299,0))="","",INDEX(Proyectos!J$3:J$299,MATCH(ROWS($A$3:$A38),Proyectos!$N$3:$N$299,0))),"")</f>
        <v/>
      </c>
    </row>
    <row r="39">
      <c r="A39" s="8">
        <f>IFERROR(IF(INDEX(Proyectos!A$3:A$299,MATCH(ROWS($A$3:$A39),Proyectos!$N$3:$N$299,0))="","",INDEX(Proyectos!A$3:A$299,MATCH(ROWS($A$3:$A39),Proyectos!$N$3:$N$299,0))),"")</f>
        <v>42.0</v>
      </c>
      <c r="B39" s="8" t="str">
        <f>IFERROR(IF(INDEX(Proyectos!B$3:B$299,MATCH(ROWS($A$3:$A39),Proyectos!$N$3:$N$299,0))="","",INDEX(Proyectos!B$3:B$299,MATCH(ROWS($A$3:$A39),Proyectos!$N$3:$N$299,0))),"")</f>
        <v>AM/08</v>
      </c>
      <c r="C39" s="8" t="str">
        <f>IFERROR(IF(INDEX(Proyectos!C$3:C$299,MATCH(ROWS($A$3:$A39),Proyectos!$N$3:$N$299,0))="","",INDEX(Proyectos!C$3:C$299,MATCH(ROWS($A$3:$A39),Proyectos!$N$3:$N$299,0))),"")</f>
        <v>EXP CSU/2026/092 Suministro de control de accesos en sede sita Calle Luis Cabrera 9</v>
      </c>
      <c r="D39" s="8" t="str">
        <f>IFERROR(IF(INDEX(Proyectos!D$3:D$299,MATCH(ROWS($A$3:$A39),Proyectos!$N$3:$N$299,0))="","",INDEX(Proyectos!D$3:D$299,MATCH(ROWS($A$3:$A39),Proyectos!$N$3:$N$299,0))),"")</f>
        <v>M. PRESIDENCIA</v>
      </c>
      <c r="E39" s="9">
        <f>IFERROR(IF(INDEX(Proyectos!E$3:E$299,MATCH(ROWS($A$3:$A39),Proyectos!$N$3:$N$299,0))="","",INDEX(Proyectos!E$3:E$299,MATCH(ROWS($A$3:$A39),Proyectos!$N$3:$N$299,0))),"")</f>
        <v>46289.99930555555</v>
      </c>
      <c r="F39" s="10">
        <f>IFERROR(IF(INDEX(Proyectos!F$3:F$299,MATCH(ROWS($A$3:$A39),Proyectos!$N$3:$N$299,0))="","",INDEX(Proyectos!F$3:F$299,MATCH(ROWS($A$3:$A39),Proyectos!$N$3:$N$299,0))),"")</f>
        <v>22000.0</v>
      </c>
      <c r="G39" s="11" t="str">
        <f>IFERROR(IF(INDEX(Proyectos!G$3:G$299,MATCH(ROWS($A$3:$A39),Proyectos!$N$3:$N$299,0))="","",INDEX(Proyectos!G$3:G$299,MATCH(ROWS($A$3:$A39),Proyectos!$N$3:$N$299,0))),"")</f>
        <v/>
      </c>
      <c r="H39" s="8" t="str">
        <f>IFERROR(IF(INDEX(Proyectos!H$3:H$299,MATCH(ROWS($A$3:$A39),Proyectos!$N$3:$N$299,0))="","",INDEX(Proyectos!H$3:H$299,MATCH(ROWS($A$3:$A39),Proyectos!$N$3:$N$299,0))),"")</f>
        <v>Desestimado</v>
      </c>
      <c r="I39" s="12" t="str">
        <f>IFERROR(IF(INDEX(Proyectos!I$3:I$299,MATCH(ROWS($A$3:$A39),Proyectos!$N$3:$N$299,0))="","",INDEX(Proyectos!I$3:I$299,MATCH(ROWS($A$3:$A39),Proyectos!$N$3:$N$299,0))),"")</f>
        <v/>
      </c>
      <c r="J39" s="13" t="str">
        <f>IFERROR(IF(INDEX(Proyectos!J$3:J$299,MATCH(ROWS($A$3:$A39),Proyectos!$N$3:$N$299,0))="","",INDEX(Proyectos!J$3:J$299,MATCH(ROWS($A$3:$A39),Proyectos!$N$3:$N$299,0))),"")</f>
        <v/>
      </c>
    </row>
    <row r="40">
      <c r="A40" s="8">
        <f>IFERROR(IF(INDEX(Proyectos!A$3:A$299,MATCH(ROWS($A$3:$A40),Proyectos!$N$3:$N$299,0))="","",INDEX(Proyectos!A$3:A$299,MATCH(ROWS($A$3:$A40),Proyectos!$N$3:$N$299,0))),"")</f>
        <v>54.0</v>
      </c>
      <c r="B40" s="8" t="str">
        <f>IFERROR(IF(INDEX(Proyectos!B$3:B$299,MATCH(ROWS($A$3:$A40),Proyectos!$N$3:$N$299,0))="","",INDEX(Proyectos!B$3:B$299,MATCH(ROWS($A$3:$A40),Proyectos!$N$3:$N$299,0))),"")</f>
        <v>SDA24/22</v>
      </c>
      <c r="C40" s="8" t="str">
        <f>IFERROR(IF(INDEX(Proyectos!C$3:C$299,MATCH(ROWS($A$3:$A40),Proyectos!$N$3:$N$299,0))="","",INDEX(Proyectos!C$3:C$299,MATCH(ROWS($A$3:$A40),Proyectos!$N$3:$N$299,0))),"")</f>
        <v>EXP 2026/IS092/00000525E | ISFAS  Adq. Licencias HPE </v>
      </c>
      <c r="D40" s="8" t="str">
        <f>IFERROR(IF(INDEX(Proyectos!D$3:D$299,MATCH(ROWS($A$3:$A40),Proyectos!$N$3:$N$299,0))="","",INDEX(Proyectos!D$3:D$299,MATCH(ROWS($A$3:$A40),Proyectos!$N$3:$N$299,0))),"")</f>
        <v>ISFAS</v>
      </c>
      <c r="E40" s="9">
        <f>IFERROR(IF(INDEX(Proyectos!E$3:E$299,MATCH(ROWS($A$3:$A40),Proyectos!$N$3:$N$299,0))="","",INDEX(Proyectos!E$3:E$299,MATCH(ROWS($A$3:$A40),Proyectos!$N$3:$N$299,0))),"")</f>
        <v>46290.41666666666</v>
      </c>
      <c r="F40" s="10">
        <f>IFERROR(IF(INDEX(Proyectos!F$3:F$299,MATCH(ROWS($A$3:$A40),Proyectos!$N$3:$N$299,0))="","",INDEX(Proyectos!F$3:F$299,MATCH(ROWS($A$3:$A40),Proyectos!$N$3:$N$299,0))),"")</f>
        <v>41500.0</v>
      </c>
      <c r="G40" s="11" t="str">
        <f>IFERROR(IF(INDEX(Proyectos!G$3:G$299,MATCH(ROWS($A$3:$A40),Proyectos!$N$3:$N$299,0))="","",INDEX(Proyectos!G$3:G$299,MATCH(ROWS($A$3:$A40),Proyectos!$N$3:$N$299,0))),"")</f>
        <v/>
      </c>
      <c r="H40" s="8" t="str">
        <f>IFERROR(IF(INDEX(Proyectos!H$3:H$299,MATCH(ROWS($A$3:$A40),Proyectos!$N$3:$N$299,0))="","",INDEX(Proyectos!H$3:H$299,MATCH(ROWS($A$3:$A40),Proyectos!$N$3:$N$299,0))),"")</f>
        <v>Desestimado</v>
      </c>
      <c r="I40" s="12" t="str">
        <f>IFERROR(IF(INDEX(Proyectos!I$3:I$299,MATCH(ROWS($A$3:$A40),Proyectos!$N$3:$N$299,0))="","",INDEX(Proyectos!I$3:I$299,MATCH(ROWS($A$3:$A40),Proyectos!$N$3:$N$299,0))),"")</f>
        <v/>
      </c>
      <c r="J40" s="13" t="str">
        <f>IFERROR(IF(INDEX(Proyectos!J$3:J$299,MATCH(ROWS($A$3:$A40),Proyectos!$N$3:$N$299,0))="","",INDEX(Proyectos!J$3:J$299,MATCH(ROWS($A$3:$A40),Proyectos!$N$3:$N$299,0))),"")</f>
        <v/>
      </c>
    </row>
    <row r="41">
      <c r="A41" s="8">
        <f>IFERROR(IF(INDEX(Proyectos!A$3:A$299,MATCH(ROWS($A$3:$A41),Proyectos!$N$3:$N$299,0))="","",INDEX(Proyectos!A$3:A$299,MATCH(ROWS($A$3:$A41),Proyectos!$N$3:$N$299,0))),"")</f>
        <v>43.0</v>
      </c>
      <c r="B41" s="8" t="str">
        <f>IFERROR(IF(INDEX(Proyectos!B$3:B$299,MATCH(ROWS($A$3:$A41),Proyectos!$N$3:$N$299,0))="","",INDEX(Proyectos!B$3:B$299,MATCH(ROWS($A$3:$A41),Proyectos!$N$3:$N$299,0))),"")</f>
        <v>SDA24/22</v>
      </c>
      <c r="C41" s="8" t="str">
        <f>IFERROR(IF(INDEX(Proyectos!C$3:C$299,MATCH(ROWS($A$3:$A41),Proyectos!$N$3:$N$299,0))="","",INDEX(Proyectos!C$3:C$299,MATCH(ROWS($A$3:$A41),Proyectos!$N$3:$N$299,0))),"")</f>
        <v>EXP 2026/AR40U/00003069 M14078 DIGEC MDE | Equipos Seg. Perimetral </v>
      </c>
      <c r="D41" s="8" t="str">
        <f>IFERROR(IF(INDEX(Proyectos!D$3:D$299,MATCH(ROWS($A$3:$A41),Proyectos!$N$3:$N$299,0))="","",INDEX(Proyectos!D$3:D$299,MATCH(ROWS($A$3:$A41),Proyectos!$N$3:$N$299,0))),"")</f>
        <v>ARMADA</v>
      </c>
      <c r="E41" s="9">
        <f>IFERROR(IF(INDEX(Proyectos!E$3:E$299,MATCH(ROWS($A$3:$A41),Proyectos!$N$3:$N$299,0))="","",INDEX(Proyectos!E$3:E$299,MATCH(ROWS($A$3:$A41),Proyectos!$N$3:$N$299,0))),"")</f>
        <v>46290.99930555555</v>
      </c>
      <c r="F41" s="10">
        <f>IFERROR(IF(INDEX(Proyectos!F$3:F$299,MATCH(ROWS($A$3:$A41),Proyectos!$N$3:$N$299,0))="","",INDEX(Proyectos!F$3:F$299,MATCH(ROWS($A$3:$A41),Proyectos!$N$3:$N$299,0))),"")</f>
        <v>40292.5</v>
      </c>
      <c r="G41" s="11" t="str">
        <f>IFERROR(IF(INDEX(Proyectos!G$3:G$299,MATCH(ROWS($A$3:$A41),Proyectos!$N$3:$N$299,0))="","",INDEX(Proyectos!G$3:G$299,MATCH(ROWS($A$3:$A41),Proyectos!$N$3:$N$299,0))),"")</f>
        <v/>
      </c>
      <c r="H41" s="8" t="str">
        <f>IFERROR(IF(INDEX(Proyectos!H$3:H$299,MATCH(ROWS($A$3:$A41),Proyectos!$N$3:$N$299,0))="","",INDEX(Proyectos!H$3:H$299,MATCH(ROWS($A$3:$A41),Proyectos!$N$3:$N$299,0))),"")</f>
        <v>Desestimado</v>
      </c>
      <c r="I41" s="12" t="str">
        <f>IFERROR(IF(INDEX(Proyectos!I$3:I$299,MATCH(ROWS($A$3:$A41),Proyectos!$N$3:$N$299,0))="","",INDEX(Proyectos!I$3:I$299,MATCH(ROWS($A$3:$A41),Proyectos!$N$3:$N$299,0))),"")</f>
        <v/>
      </c>
      <c r="J41" s="13" t="str">
        <f>IFERROR(IF(INDEX(Proyectos!J$3:J$299,MATCH(ROWS($A$3:$A41),Proyectos!$N$3:$N$299,0))="","",INDEX(Proyectos!J$3:J$299,MATCH(ROWS($A$3:$A41),Proyectos!$N$3:$N$299,0))),"")</f>
        <v/>
      </c>
    </row>
    <row r="42">
      <c r="A42" s="8">
        <f>IFERROR(IF(INDEX(Proyectos!A$3:A$299,MATCH(ROWS($A$3:$A42),Proyectos!$N$3:$N$299,0))="","",INDEX(Proyectos!A$3:A$299,MATCH(ROWS($A$3:$A42),Proyectos!$N$3:$N$299,0))),"")</f>
        <v>44.0</v>
      </c>
      <c r="B42" s="8" t="str">
        <f>IFERROR(IF(INDEX(Proyectos!B$3:B$299,MATCH(ROWS($A$3:$A42),Proyectos!$N$3:$N$299,0))="","",INDEX(Proyectos!B$3:B$299,MATCH(ROWS($A$3:$A42),Proyectos!$N$3:$N$299,0))),"")</f>
        <v>SDA25/22</v>
      </c>
      <c r="C42" s="8" t="str">
        <f>IFERROR(IF(INDEX(Proyectos!C$3:C$299,MATCH(ROWS($A$3:$A42),Proyectos!$N$3:$N$299,0))="","",INDEX(Proyectos!C$3:C$299,MATCH(ROWS($A$3:$A42),Proyectos!$N$3:$N$299,0))),"")</f>
        <v>EXP 2026/SP03032007/00000518E | SDGCONTIC - MINDEF | SW ArcGIS</v>
      </c>
      <c r="D42" s="8" t="str">
        <f>IFERROR(IF(INDEX(Proyectos!D$3:D$299,MATCH(ROWS($A$3:$A42),Proyectos!$N$3:$N$299,0))="","",INDEX(Proyectos!D$3:D$299,MATCH(ROWS($A$3:$A42),Proyectos!$N$3:$N$299,0))),"")</f>
        <v>SDGCONTIC</v>
      </c>
      <c r="E42" s="9">
        <f>IFERROR(IF(INDEX(Proyectos!E$3:E$299,MATCH(ROWS($A$3:$A42),Proyectos!$N$3:$N$299,0))="","",INDEX(Proyectos!E$3:E$299,MATCH(ROWS($A$3:$A42),Proyectos!$N$3:$N$299,0))),"")</f>
        <v>46291.99930555555</v>
      </c>
      <c r="F42" s="10">
        <f>IFERROR(IF(INDEX(Proyectos!F$3:F$299,MATCH(ROWS($A$3:$A42),Proyectos!$N$3:$N$299,0))="","",INDEX(Proyectos!F$3:F$299,MATCH(ROWS($A$3:$A42),Proyectos!$N$3:$N$299,0))),"")</f>
        <v>11001022.5</v>
      </c>
      <c r="G42" s="11" t="str">
        <f>IFERROR(IF(INDEX(Proyectos!G$3:G$299,MATCH(ROWS($A$3:$A42),Proyectos!$N$3:$N$299,0))="","",INDEX(Proyectos!G$3:G$299,MATCH(ROWS($A$3:$A42),Proyectos!$N$3:$N$299,0))),"")</f>
        <v/>
      </c>
      <c r="H42" s="8" t="str">
        <f>IFERROR(IF(INDEX(Proyectos!H$3:H$299,MATCH(ROWS($A$3:$A42),Proyectos!$N$3:$N$299,0))="","",INDEX(Proyectos!H$3:H$299,MATCH(ROWS($A$3:$A42),Proyectos!$N$3:$N$299,0))),"")</f>
        <v>Desestimado</v>
      </c>
      <c r="I42" s="12" t="str">
        <f>IFERROR(IF(INDEX(Proyectos!I$3:I$299,MATCH(ROWS($A$3:$A42),Proyectos!$N$3:$N$299,0))="","",INDEX(Proyectos!I$3:I$299,MATCH(ROWS($A$3:$A42),Proyectos!$N$3:$N$299,0))),"")</f>
        <v/>
      </c>
      <c r="J42" s="13" t="str">
        <f>IFERROR(IF(INDEX(Proyectos!J$3:J$299,MATCH(ROWS($A$3:$A42),Proyectos!$N$3:$N$299,0))="","",INDEX(Proyectos!J$3:J$299,MATCH(ROWS($A$3:$A42),Proyectos!$N$3:$N$299,0))),"")</f>
        <v/>
      </c>
    </row>
    <row r="43">
      <c r="A43" s="8">
        <f>IFERROR(IF(INDEX(Proyectos!A$3:A$299,MATCH(ROWS($A$3:$A43),Proyectos!$N$3:$N$299,0))="","",INDEX(Proyectos!A$3:A$299,MATCH(ROWS($A$3:$A43),Proyectos!$N$3:$N$299,0))),"")</f>
        <v>46.0</v>
      </c>
      <c r="B43" s="8" t="str">
        <f>IFERROR(IF(INDEX(Proyectos!B$3:B$299,MATCH(ROWS($A$3:$A43),Proyectos!$N$3:$N$299,0))="","",INDEX(Proyectos!B$3:B$299,MATCH(ROWS($A$3:$A43),Proyectos!$N$3:$N$299,0))),"")</f>
        <v>SDA25/22</v>
      </c>
      <c r="C43" s="8" t="str">
        <f>IFERROR(IF(INDEX(Proyectos!C$3:C$299,MATCH(ROWS($A$3:$A43),Proyectos!$N$3:$N$299,0))="","",INDEX(Proyectos!C$3:C$299,MATCH(ROWS($A$3:$A43),Proyectos!$N$3:$N$299,0))),"")</f>
        <v>EXP 2026/SP03032007/00000459E - Citrix Universal Hybrid</v>
      </c>
      <c r="D43" s="8" t="str">
        <f>IFERROR(IF(INDEX(Proyectos!D$3:D$299,MATCH(ROWS($A$3:$A43),Proyectos!$N$3:$N$299,0))="","",INDEX(Proyectos!D$3:D$299,MATCH(ROWS($A$3:$A43),Proyectos!$N$3:$N$299,0))),"")</f>
        <v>SDGCONTIC</v>
      </c>
      <c r="E43" s="9">
        <f>IFERROR(IF(INDEX(Proyectos!E$3:E$299,MATCH(ROWS($A$3:$A43),Proyectos!$N$3:$N$299,0))="","",INDEX(Proyectos!E$3:E$299,MATCH(ROWS($A$3:$A43),Proyectos!$N$3:$N$299,0))),"")</f>
        <v>46292.99930555555</v>
      </c>
      <c r="F43" s="10">
        <f>IFERROR(IF(INDEX(Proyectos!F$3:F$299,MATCH(ROWS($A$3:$A43),Proyectos!$N$3:$N$299,0))="","",INDEX(Proyectos!F$3:F$299,MATCH(ROWS($A$3:$A43),Proyectos!$N$3:$N$299,0))),"")</f>
        <v>2918484.01</v>
      </c>
      <c r="G43" s="11" t="str">
        <f>IFERROR(IF(INDEX(Proyectos!G$3:G$299,MATCH(ROWS($A$3:$A43),Proyectos!$N$3:$N$299,0))="","",INDEX(Proyectos!G$3:G$299,MATCH(ROWS($A$3:$A43),Proyectos!$N$3:$N$299,0))),"")</f>
        <v/>
      </c>
      <c r="H43" s="8" t="str">
        <f>IFERROR(IF(INDEX(Proyectos!H$3:H$299,MATCH(ROWS($A$3:$A43),Proyectos!$N$3:$N$299,0))="","",INDEX(Proyectos!H$3:H$299,MATCH(ROWS($A$3:$A43),Proyectos!$N$3:$N$299,0))),"")</f>
        <v>Desestimado</v>
      </c>
      <c r="I43" s="12" t="str">
        <f>IFERROR(IF(INDEX(Proyectos!I$3:I$299,MATCH(ROWS($A$3:$A43),Proyectos!$N$3:$N$299,0))="","",INDEX(Proyectos!I$3:I$299,MATCH(ROWS($A$3:$A43),Proyectos!$N$3:$N$299,0))),"")</f>
        <v/>
      </c>
      <c r="J43" s="13" t="str">
        <f>IFERROR(IF(INDEX(Proyectos!J$3:J$299,MATCH(ROWS($A$3:$A43),Proyectos!$N$3:$N$299,0))="","",INDEX(Proyectos!J$3:J$299,MATCH(ROWS($A$3:$A43),Proyectos!$N$3:$N$299,0))),"")</f>
        <v/>
      </c>
    </row>
    <row r="44">
      <c r="A44" s="8">
        <f>IFERROR(IF(INDEX(Proyectos!A$3:A$299,MATCH(ROWS($A$3:$A44),Proyectos!$N$3:$N$299,0))="","",INDEX(Proyectos!A$3:A$299,MATCH(ROWS($A$3:$A44),Proyectos!$N$3:$N$299,0))),"")</f>
        <v>47.0</v>
      </c>
      <c r="B44" s="8" t="str">
        <f>IFERROR(IF(INDEX(Proyectos!B$3:B$299,MATCH(ROWS($A$3:$A44),Proyectos!$N$3:$N$299,0))="","",INDEX(Proyectos!B$3:B$299,MATCH(ROWS($A$3:$A44),Proyectos!$N$3:$N$299,0))),"")</f>
        <v>SDA25/22</v>
      </c>
      <c r="C44" s="8" t="str">
        <f>IFERROR(IF(INDEX(Proyectos!C$3:C$299,MATCH(ROWS($A$3:$A44),Proyectos!$N$3:$N$299,0))="","",INDEX(Proyectos!C$3:C$299,MATCH(ROWS($A$3:$A44),Proyectos!$N$3:$N$299,0))),"")</f>
        <v>EXP 260285 | CNMC | SW FORENSE</v>
      </c>
      <c r="D44" s="8" t="str">
        <f>IFERROR(IF(INDEX(Proyectos!D$3:D$299,MATCH(ROWS($A$3:$A44),Proyectos!$N$3:$N$299,0))="","",INDEX(Proyectos!D$3:D$299,MATCH(ROWS($A$3:$A44),Proyectos!$N$3:$N$299,0))),"")</f>
        <v>CNMC</v>
      </c>
      <c r="E44" s="9">
        <f>IFERROR(IF(INDEX(Proyectos!E$3:E$299,MATCH(ROWS($A$3:$A44),Proyectos!$N$3:$N$299,0))="","",INDEX(Proyectos!E$3:E$299,MATCH(ROWS($A$3:$A44),Proyectos!$N$3:$N$299,0))),"")</f>
        <v>46293.60416666666</v>
      </c>
      <c r="F44" s="10">
        <f>IFERROR(IF(INDEX(Proyectos!F$3:F$299,MATCH(ROWS($A$3:$A44),Proyectos!$N$3:$N$299,0))="","",INDEX(Proyectos!F$3:F$299,MATCH(ROWS($A$3:$A44),Proyectos!$N$3:$N$299,0))),"")</f>
        <v>200000.0</v>
      </c>
      <c r="G44" s="11" t="str">
        <f>IFERROR(IF(INDEX(Proyectos!G$3:G$299,MATCH(ROWS($A$3:$A44),Proyectos!$N$3:$N$299,0))="","",INDEX(Proyectos!G$3:G$299,MATCH(ROWS($A$3:$A44),Proyectos!$N$3:$N$299,0))),"")</f>
        <v/>
      </c>
      <c r="H44" s="8" t="str">
        <f>IFERROR(IF(INDEX(Proyectos!H$3:H$299,MATCH(ROWS($A$3:$A44),Proyectos!$N$3:$N$299,0))="","",INDEX(Proyectos!H$3:H$299,MATCH(ROWS($A$3:$A44),Proyectos!$N$3:$N$299,0))),"")</f>
        <v>Desestimado</v>
      </c>
      <c r="I44" s="12" t="str">
        <f>IFERROR(IF(INDEX(Proyectos!I$3:I$299,MATCH(ROWS($A$3:$A44),Proyectos!$N$3:$N$299,0))="","",INDEX(Proyectos!I$3:I$299,MATCH(ROWS($A$3:$A44),Proyectos!$N$3:$N$299,0))),"")</f>
        <v/>
      </c>
      <c r="J44" s="13" t="str">
        <f>IFERROR(IF(INDEX(Proyectos!J$3:J$299,MATCH(ROWS($A$3:$A44),Proyectos!$N$3:$N$299,0))="","",INDEX(Proyectos!J$3:J$299,MATCH(ROWS($A$3:$A44),Proyectos!$N$3:$N$299,0))),"")</f>
        <v/>
      </c>
    </row>
    <row r="45">
      <c r="A45" s="8">
        <f>IFERROR(IF(INDEX(Proyectos!A$3:A$299,MATCH(ROWS($A$3:$A45),Proyectos!$N$3:$N$299,0))="","",INDEX(Proyectos!A$3:A$299,MATCH(ROWS($A$3:$A45),Proyectos!$N$3:$N$299,0))),"")</f>
        <v>48.0</v>
      </c>
      <c r="B45" s="8" t="str">
        <f>IFERROR(IF(INDEX(Proyectos!B$3:B$299,MATCH(ROWS($A$3:$A45),Proyectos!$N$3:$N$299,0))="","",INDEX(Proyectos!B$3:B$299,MATCH(ROWS($A$3:$A45),Proyectos!$N$3:$N$299,0))),"")</f>
        <v>SDA24/22</v>
      </c>
      <c r="C45" s="8" t="str">
        <f>IFERROR(IF(INDEX(Proyectos!C$3:C$299,MATCH(ROWS($A$3:$A45),Proyectos!$N$3:$N$299,0))="","",INDEX(Proyectos!C$3:C$299,MATCH(ROWS($A$3:$A45),Proyectos!$N$3:$N$299,0))),"")</f>
        <v>EXP 2026/SP02002001/00001648E | EMAD | Equipos Infraestructura y Almac. (Dell)</v>
      </c>
      <c r="D45" s="8" t="str">
        <f>IFERROR(IF(INDEX(Proyectos!D$3:D$299,MATCH(ROWS($A$3:$A45),Proyectos!$N$3:$N$299,0))="","",INDEX(Proyectos!D$3:D$299,MATCH(ROWS($A$3:$A45),Proyectos!$N$3:$N$299,0))),"")</f>
        <v>EMAD</v>
      </c>
      <c r="E45" s="9">
        <f>IFERROR(IF(INDEX(Proyectos!E$3:E$299,MATCH(ROWS($A$3:$A45),Proyectos!$N$3:$N$299,0))="","",INDEX(Proyectos!E$3:E$299,MATCH(ROWS($A$3:$A45),Proyectos!$N$3:$N$299,0))),"")</f>
        <v>46293.60416666666</v>
      </c>
      <c r="F45" s="10">
        <f>IFERROR(IF(INDEX(Proyectos!F$3:F$299,MATCH(ROWS($A$3:$A45),Proyectos!$N$3:$N$299,0))="","",INDEX(Proyectos!F$3:F$299,MATCH(ROWS($A$3:$A45),Proyectos!$N$3:$N$299,0))),"")</f>
        <v>532937.98</v>
      </c>
      <c r="G45" s="11" t="str">
        <f>IFERROR(IF(INDEX(Proyectos!G$3:G$299,MATCH(ROWS($A$3:$A45),Proyectos!$N$3:$N$299,0))="","",INDEX(Proyectos!G$3:G$299,MATCH(ROWS($A$3:$A45),Proyectos!$N$3:$N$299,0))),"")</f>
        <v/>
      </c>
      <c r="H45" s="8" t="str">
        <f>IFERROR(IF(INDEX(Proyectos!H$3:H$299,MATCH(ROWS($A$3:$A45),Proyectos!$N$3:$N$299,0))="","",INDEX(Proyectos!H$3:H$299,MATCH(ROWS($A$3:$A45),Proyectos!$N$3:$N$299,0))),"")</f>
        <v>Desestimado</v>
      </c>
      <c r="I45" s="12" t="str">
        <f>IFERROR(IF(INDEX(Proyectos!I$3:I$299,MATCH(ROWS($A$3:$A45),Proyectos!$N$3:$N$299,0))="","",INDEX(Proyectos!I$3:I$299,MATCH(ROWS($A$3:$A45),Proyectos!$N$3:$N$299,0))),"")</f>
        <v/>
      </c>
      <c r="J45" s="13" t="str">
        <f>IFERROR(IF(INDEX(Proyectos!J$3:J$299,MATCH(ROWS($A$3:$A45),Proyectos!$N$3:$N$299,0))="","",INDEX(Proyectos!J$3:J$299,MATCH(ROWS($A$3:$A45),Proyectos!$N$3:$N$299,0))),"")</f>
        <v/>
      </c>
    </row>
    <row r="46">
      <c r="A46" s="8">
        <f>IFERROR(IF(INDEX(Proyectos!A$3:A$299,MATCH(ROWS($A$3:$A46),Proyectos!$N$3:$N$299,0))="","",INDEX(Proyectos!A$3:A$299,MATCH(ROWS($A$3:$A46),Proyectos!$N$3:$N$299,0))),"")</f>
        <v>65.0</v>
      </c>
      <c r="B46" s="8" t="str">
        <f>IFERROR(IF(INDEX(Proyectos!B$3:B$299,MATCH(ROWS($A$3:$A46),Proyectos!$N$3:$N$299,0))="","",INDEX(Proyectos!B$3:B$299,MATCH(ROWS($A$3:$A46),Proyectos!$N$3:$N$299,0))),"")</f>
        <v>SDA25/22</v>
      </c>
      <c r="C46" s="8" t="str">
        <f>IFERROR(IF(INDEX(Proyectos!C$3:C$299,MATCH(ROWS($A$3:$A46),Proyectos!$N$3:$N$299,0))="","",INDEX(Proyectos!C$3:C$299,MATCH(ROWS($A$3:$A46),Proyectos!$N$3:$N$299,0))),"")</f>
        <v>EXP SU13826003708 | UCLM | SW Vimeo </v>
      </c>
      <c r="D46" s="8" t="str">
        <f>IFERROR(IF(INDEX(Proyectos!D$3:D$299,MATCH(ROWS($A$3:$A46),Proyectos!$N$3:$N$299,0))="","",INDEX(Proyectos!D$3:D$299,MATCH(ROWS($A$3:$A46),Proyectos!$N$3:$N$299,0))),"")</f>
        <v>UCLM</v>
      </c>
      <c r="E46" s="9">
        <f>IFERROR(IF(INDEX(Proyectos!E$3:E$299,MATCH(ROWS($A$3:$A46),Proyectos!$N$3:$N$299,0))="","",INDEX(Proyectos!E$3:E$299,MATCH(ROWS($A$3:$A46),Proyectos!$N$3:$N$299,0))),"")</f>
        <v>46293.99930555555</v>
      </c>
      <c r="F46" s="10">
        <f>IFERROR(IF(INDEX(Proyectos!F$3:F$299,MATCH(ROWS($A$3:$A46),Proyectos!$N$3:$N$299,0))="","",INDEX(Proyectos!F$3:F$299,MATCH(ROWS($A$3:$A46),Proyectos!$N$3:$N$299,0))),"")</f>
        <v>11419.59</v>
      </c>
      <c r="G46" s="11" t="str">
        <f>IFERROR(IF(INDEX(Proyectos!G$3:G$299,MATCH(ROWS($A$3:$A46),Proyectos!$N$3:$N$299,0))="","",INDEX(Proyectos!G$3:G$299,MATCH(ROWS($A$3:$A46),Proyectos!$N$3:$N$299,0))),"")</f>
        <v/>
      </c>
      <c r="H46" s="8" t="str">
        <f>IFERROR(IF(INDEX(Proyectos!H$3:H$299,MATCH(ROWS($A$3:$A46),Proyectos!$N$3:$N$299,0))="","",INDEX(Proyectos!H$3:H$299,MATCH(ROWS($A$3:$A46),Proyectos!$N$3:$N$299,0))),"")</f>
        <v>Desestimado</v>
      </c>
      <c r="I46" s="12" t="str">
        <f>IFERROR(IF(INDEX(Proyectos!I$3:I$299,MATCH(ROWS($A$3:$A46),Proyectos!$N$3:$N$299,0))="","",INDEX(Proyectos!I$3:I$299,MATCH(ROWS($A$3:$A46),Proyectos!$N$3:$N$299,0))),"")</f>
        <v/>
      </c>
      <c r="J46" s="13" t="str">
        <f>IFERROR(IF(INDEX(Proyectos!J$3:J$299,MATCH(ROWS($A$3:$A46),Proyectos!$N$3:$N$299,0))="","",INDEX(Proyectos!J$3:J$299,MATCH(ROWS($A$3:$A46),Proyectos!$N$3:$N$299,0))),"")</f>
        <v/>
      </c>
    </row>
    <row r="47">
      <c r="A47" s="8">
        <f>IFERROR(IF(INDEX(Proyectos!A$3:A$299,MATCH(ROWS($A$3:$A47),Proyectos!$N$3:$N$299,0))="","",INDEX(Proyectos!A$3:A$299,MATCH(ROWS($A$3:$A47),Proyectos!$N$3:$N$299,0))),"")</f>
        <v>49.0</v>
      </c>
      <c r="B47" s="8" t="str">
        <f>IFERROR(IF(INDEX(Proyectos!B$3:B$299,MATCH(ROWS($A$3:$A47),Proyectos!$N$3:$N$299,0))="","",INDEX(Proyectos!B$3:B$299,MATCH(ROWS($A$3:$A47),Proyectos!$N$3:$N$299,0))),"")</f>
        <v>SDA24/22</v>
      </c>
      <c r="C47" s="8" t="str">
        <f>IFERROR(IF(INDEX(Proyectos!C$3:C$299,MATCH(ROWS($A$3:$A47),Proyectos!$N$3:$N$299,0))="","",INDEX(Proyectos!C$3:C$299,MATCH(ROWS($A$3:$A47),Proyectos!$N$3:$N$299,0))),"")</f>
        <v>EXP 2026/SP03032007/00000452E Act. Capacidades Entorno Exchange </v>
      </c>
      <c r="D47" s="8" t="str">
        <f>IFERROR(IF(INDEX(Proyectos!D$3:D$299,MATCH(ROWS($A$3:$A47),Proyectos!$N$3:$N$299,0))="","",INDEX(Proyectos!D$3:D$299,MATCH(ROWS($A$3:$A47),Proyectos!$N$3:$N$299,0))),"")</f>
        <v>CESTIC</v>
      </c>
      <c r="E47" s="9">
        <f>IFERROR(IF(INDEX(Proyectos!E$3:E$299,MATCH(ROWS($A$3:$A47),Proyectos!$N$3:$N$299,0))="","",INDEX(Proyectos!E$3:E$299,MATCH(ROWS($A$3:$A47),Proyectos!$N$3:$N$299,0))),"")</f>
        <v>46293.99930555555</v>
      </c>
      <c r="F47" s="10">
        <f>IFERROR(IF(INDEX(Proyectos!F$3:F$299,MATCH(ROWS($A$3:$A47),Proyectos!$N$3:$N$299,0))="","",INDEX(Proyectos!F$3:F$299,MATCH(ROWS($A$3:$A47),Proyectos!$N$3:$N$299,0))),"")</f>
        <v>2154497.28</v>
      </c>
      <c r="G47" s="11" t="str">
        <f>IFERROR(IF(INDEX(Proyectos!G$3:G$299,MATCH(ROWS($A$3:$A47),Proyectos!$N$3:$N$299,0))="","",INDEX(Proyectos!G$3:G$299,MATCH(ROWS($A$3:$A47),Proyectos!$N$3:$N$299,0))),"")</f>
        <v/>
      </c>
      <c r="H47" s="8" t="str">
        <f>IFERROR(IF(INDEX(Proyectos!H$3:H$299,MATCH(ROWS($A$3:$A47),Proyectos!$N$3:$N$299,0))="","",INDEX(Proyectos!H$3:H$299,MATCH(ROWS($A$3:$A47),Proyectos!$N$3:$N$299,0))),"")</f>
        <v>Desestimado</v>
      </c>
      <c r="I47" s="12" t="str">
        <f>IFERROR(IF(INDEX(Proyectos!I$3:I$299,MATCH(ROWS($A$3:$A47),Proyectos!$N$3:$N$299,0))="","",INDEX(Proyectos!I$3:I$299,MATCH(ROWS($A$3:$A47),Proyectos!$N$3:$N$299,0))),"")</f>
        <v/>
      </c>
      <c r="J47" s="13" t="str">
        <f>IFERROR(IF(INDEX(Proyectos!J$3:J$299,MATCH(ROWS($A$3:$A47),Proyectos!$N$3:$N$299,0))="","",INDEX(Proyectos!J$3:J$299,MATCH(ROWS($A$3:$A47),Proyectos!$N$3:$N$299,0))),"")</f>
        <v/>
      </c>
    </row>
    <row r="48">
      <c r="A48" s="8">
        <f>IFERROR(IF(INDEX(Proyectos!A$3:A$299,MATCH(ROWS($A$3:$A48),Proyectos!$N$3:$N$299,0))="","",INDEX(Proyectos!A$3:A$299,MATCH(ROWS($A$3:$A48),Proyectos!$N$3:$N$299,0))),"")</f>
        <v>50.0</v>
      </c>
      <c r="B48" s="8" t="str">
        <f>IFERROR(IF(INDEX(Proyectos!B$3:B$299,MATCH(ROWS($A$3:$A48),Proyectos!$N$3:$N$299,0))="","",INDEX(Proyectos!B$3:B$299,MATCH(ROWS($A$3:$A48),Proyectos!$N$3:$N$299,0))),"")</f>
        <v>SDA24/22</v>
      </c>
      <c r="C48" s="8" t="str">
        <f>IFERROR(IF(INDEX(Proyectos!C$3:C$299,MATCH(ROWS($A$3:$A48),Proyectos!$N$3:$N$299,0))="","",INDEX(Proyectos!C$3:C$299,MATCH(ROWS($A$3:$A48),Proyectos!$N$3:$N$299,0))),"")</f>
        <v>EXP 2026/EA15/00002289 | SEA15 MDE | Adq. Equipamiento Red</v>
      </c>
      <c r="D48" s="8" t="str">
        <f>IFERROR(IF(INDEX(Proyectos!D$3:D$299,MATCH(ROWS($A$3:$A48),Proyectos!$N$3:$N$299,0))="","",INDEX(Proyectos!D$3:D$299,MATCH(ROWS($A$3:$A48),Proyectos!$N$3:$N$299,0))),"")</f>
        <v>SEA 15</v>
      </c>
      <c r="E48" s="9">
        <f>IFERROR(IF(INDEX(Proyectos!E$3:E$299,MATCH(ROWS($A$3:$A48),Proyectos!$N$3:$N$299,0))="","",INDEX(Proyectos!E$3:E$299,MATCH(ROWS($A$3:$A48),Proyectos!$N$3:$N$299,0))),"")</f>
        <v>46293.99930555555</v>
      </c>
      <c r="F48" s="10">
        <f>IFERROR(IF(INDEX(Proyectos!F$3:F$299,MATCH(ROWS($A$3:$A48),Proyectos!$N$3:$N$299,0))="","",INDEX(Proyectos!F$3:F$299,MATCH(ROWS($A$3:$A48),Proyectos!$N$3:$N$299,0))),"")</f>
        <v>530440.0</v>
      </c>
      <c r="G48" s="11" t="str">
        <f>IFERROR(IF(INDEX(Proyectos!G$3:G$299,MATCH(ROWS($A$3:$A48),Proyectos!$N$3:$N$299,0))="","",INDEX(Proyectos!G$3:G$299,MATCH(ROWS($A$3:$A48),Proyectos!$N$3:$N$299,0))),"")</f>
        <v/>
      </c>
      <c r="H48" s="8" t="str">
        <f>IFERROR(IF(INDEX(Proyectos!H$3:H$299,MATCH(ROWS($A$3:$A48),Proyectos!$N$3:$N$299,0))="","",INDEX(Proyectos!H$3:H$299,MATCH(ROWS($A$3:$A48),Proyectos!$N$3:$N$299,0))),"")</f>
        <v>Desestimado</v>
      </c>
      <c r="I48" s="12" t="str">
        <f>IFERROR(IF(INDEX(Proyectos!I$3:I$299,MATCH(ROWS($A$3:$A48),Proyectos!$N$3:$N$299,0))="","",INDEX(Proyectos!I$3:I$299,MATCH(ROWS($A$3:$A48),Proyectos!$N$3:$N$299,0))),"")</f>
        <v/>
      </c>
      <c r="J48" s="13" t="str">
        <f>IFERROR(IF(INDEX(Proyectos!J$3:J$299,MATCH(ROWS($A$3:$A48),Proyectos!$N$3:$N$299,0))="","",INDEX(Proyectos!J$3:J$299,MATCH(ROWS($A$3:$A48),Proyectos!$N$3:$N$299,0))),"")</f>
        <v/>
      </c>
    </row>
    <row r="49">
      <c r="A49" s="8">
        <f>IFERROR(IF(INDEX(Proyectos!A$3:A$299,MATCH(ROWS($A$3:$A49),Proyectos!$N$3:$N$299,0))="","",INDEX(Proyectos!A$3:A$299,MATCH(ROWS($A$3:$A49),Proyectos!$N$3:$N$299,0))),"")</f>
        <v>51.0</v>
      </c>
      <c r="B49" s="8" t="str">
        <f>IFERROR(IF(INDEX(Proyectos!B$3:B$299,MATCH(ROWS($A$3:$A49),Proyectos!$N$3:$N$299,0))="","",INDEX(Proyectos!B$3:B$299,MATCH(ROWS($A$3:$A49),Proyectos!$N$3:$N$299,0))),"")</f>
        <v>SDA25/22</v>
      </c>
      <c r="C49" s="8" t="str">
        <f>IFERROR(IF(INDEX(Proyectos!C$3:C$299,MATCH(ROWS($A$3:$A49),Proyectos!$N$3:$N$299,0))="","",INDEX(Proyectos!C$3:C$299,MATCH(ROWS($A$3:$A49),Proyectos!$N$3:$N$299,0))),"")</f>
        <v>EXP 2026/SP03032007/00000531E - COHESITY NETBACKUP XPLAT</v>
      </c>
      <c r="D49" s="8" t="str">
        <f>IFERROR(IF(INDEX(Proyectos!D$3:D$299,MATCH(ROWS($A$3:$A49),Proyectos!$N$3:$N$299,0))="","",INDEX(Proyectos!D$3:D$299,MATCH(ROWS($A$3:$A49),Proyectos!$N$3:$N$299,0))),"")</f>
        <v>SDGCONTIC</v>
      </c>
      <c r="E49" s="9">
        <f>IFERROR(IF(INDEX(Proyectos!E$3:E$299,MATCH(ROWS($A$3:$A49),Proyectos!$N$3:$N$299,0))="","",INDEX(Proyectos!E$3:E$299,MATCH(ROWS($A$3:$A49),Proyectos!$N$3:$N$299,0))),"")</f>
        <v>46293.99930555555</v>
      </c>
      <c r="F49" s="10">
        <f>IFERROR(IF(INDEX(Proyectos!F$3:F$299,MATCH(ROWS($A$3:$A49),Proyectos!$N$3:$N$299,0))="","",INDEX(Proyectos!F$3:F$299,MATCH(ROWS($A$3:$A49),Proyectos!$N$3:$N$299,0))),"")</f>
        <v>6738003.6</v>
      </c>
      <c r="G49" s="11" t="str">
        <f>IFERROR(IF(INDEX(Proyectos!G$3:G$299,MATCH(ROWS($A$3:$A49),Proyectos!$N$3:$N$299,0))="","",INDEX(Proyectos!G$3:G$299,MATCH(ROWS($A$3:$A49),Proyectos!$N$3:$N$299,0))),"")</f>
        <v/>
      </c>
      <c r="H49" s="8" t="str">
        <f>IFERROR(IF(INDEX(Proyectos!H$3:H$299,MATCH(ROWS($A$3:$A49),Proyectos!$N$3:$N$299,0))="","",INDEX(Proyectos!H$3:H$299,MATCH(ROWS($A$3:$A49),Proyectos!$N$3:$N$299,0))),"")</f>
        <v>Desestimado</v>
      </c>
      <c r="I49" s="12" t="str">
        <f>IFERROR(IF(INDEX(Proyectos!I$3:I$299,MATCH(ROWS($A$3:$A49),Proyectos!$N$3:$N$299,0))="","",INDEX(Proyectos!I$3:I$299,MATCH(ROWS($A$3:$A49),Proyectos!$N$3:$N$299,0))),"")</f>
        <v/>
      </c>
      <c r="J49" s="13" t="str">
        <f>IFERROR(IF(INDEX(Proyectos!J$3:J$299,MATCH(ROWS($A$3:$A49),Proyectos!$N$3:$N$299,0))="","",INDEX(Proyectos!J$3:J$299,MATCH(ROWS($A$3:$A49),Proyectos!$N$3:$N$299,0))),"")</f>
        <v/>
      </c>
    </row>
    <row r="50">
      <c r="A50" s="8">
        <f>IFERROR(IF(INDEX(Proyectos!A$3:A$299,MATCH(ROWS($A$3:$A50),Proyectos!$N$3:$N$299,0))="","",INDEX(Proyectos!A$3:A$299,MATCH(ROWS($A$3:$A50),Proyectos!$N$3:$N$299,0))),"")</f>
        <v>53.0</v>
      </c>
      <c r="B50" s="8" t="str">
        <f>IFERROR(IF(INDEX(Proyectos!B$3:B$299,MATCH(ROWS($A$3:$A50),Proyectos!$N$3:$N$299,0))="","",INDEX(Proyectos!B$3:B$299,MATCH(ROWS($A$3:$A50),Proyectos!$N$3:$N$299,0))),"")</f>
        <v>SDA25/22</v>
      </c>
      <c r="C50" s="8" t="str">
        <f>IFERROR(IF(INDEX(Proyectos!C$3:C$299,MATCH(ROWS($A$3:$A50),Proyectos!$N$3:$N$299,0))="","",INDEX(Proyectos!C$3:C$299,MATCH(ROWS($A$3:$A50),Proyectos!$N$3:$N$299,0))),"")</f>
        <v>EXP 2026/SP03032007/00000553E - SDGCONTIC - MINDEF | SW ITAM - ITSM</v>
      </c>
      <c r="D50" s="8" t="str">
        <f>IFERROR(IF(INDEX(Proyectos!D$3:D$299,MATCH(ROWS($A$3:$A50),Proyectos!$N$3:$N$299,0))="","",INDEX(Proyectos!D$3:D$299,MATCH(ROWS($A$3:$A50),Proyectos!$N$3:$N$299,0))),"")</f>
        <v>SDGCONTIC</v>
      </c>
      <c r="E50" s="9">
        <f>IFERROR(IF(INDEX(Proyectos!E$3:E$299,MATCH(ROWS($A$3:$A50),Proyectos!$N$3:$N$299,0))="","",INDEX(Proyectos!E$3:E$299,MATCH(ROWS($A$3:$A50),Proyectos!$N$3:$N$299,0))),"")</f>
        <v>46293.99930555555</v>
      </c>
      <c r="F50" s="10">
        <f>IFERROR(IF(INDEX(Proyectos!F$3:F$299,MATCH(ROWS($A$3:$A50),Proyectos!$N$3:$N$299,0))="","",INDEX(Proyectos!F$3:F$299,MATCH(ROWS($A$3:$A50),Proyectos!$N$3:$N$299,0))),"")</f>
        <v>5963465.94</v>
      </c>
      <c r="G50" s="11" t="str">
        <f>IFERROR(IF(INDEX(Proyectos!G$3:G$299,MATCH(ROWS($A$3:$A50),Proyectos!$N$3:$N$299,0))="","",INDEX(Proyectos!G$3:G$299,MATCH(ROWS($A$3:$A50),Proyectos!$N$3:$N$299,0))),"")</f>
        <v/>
      </c>
      <c r="H50" s="8" t="str">
        <f>IFERROR(IF(INDEX(Proyectos!H$3:H$299,MATCH(ROWS($A$3:$A50),Proyectos!$N$3:$N$299,0))="","",INDEX(Proyectos!H$3:H$299,MATCH(ROWS($A$3:$A50),Proyectos!$N$3:$N$299,0))),"")</f>
        <v>Desestimado</v>
      </c>
      <c r="I50" s="12" t="str">
        <f>IFERROR(IF(INDEX(Proyectos!I$3:I$299,MATCH(ROWS($A$3:$A50),Proyectos!$N$3:$N$299,0))="","",INDEX(Proyectos!I$3:I$299,MATCH(ROWS($A$3:$A50),Proyectos!$N$3:$N$299,0))),"")</f>
        <v/>
      </c>
      <c r="J50" s="13" t="str">
        <f>IFERROR(IF(INDEX(Proyectos!J$3:J$299,MATCH(ROWS($A$3:$A50),Proyectos!$N$3:$N$299,0))="","",INDEX(Proyectos!J$3:J$299,MATCH(ROWS($A$3:$A50),Proyectos!$N$3:$N$299,0))),"")</f>
        <v/>
      </c>
    </row>
    <row r="51">
      <c r="A51" s="8">
        <f>IFERROR(IF(INDEX(Proyectos!A$3:A$299,MATCH(ROWS($A$3:$A51),Proyectos!$N$3:$N$299,0))="","",INDEX(Proyectos!A$3:A$299,MATCH(ROWS($A$3:$A51),Proyectos!$N$3:$N$299,0))),"")</f>
        <v>55.0</v>
      </c>
      <c r="B51" s="8" t="str">
        <f>IFERROR(IF(INDEX(Proyectos!B$3:B$299,MATCH(ROWS($A$3:$A51),Proyectos!$N$3:$N$299,0))="","",INDEX(Proyectos!B$3:B$299,MATCH(ROWS($A$3:$A51),Proyectos!$N$3:$N$299,0))),"")</f>
        <v>SDA25/22</v>
      </c>
      <c r="C51" s="8" t="str">
        <f>IFERROR(IF(INDEX(Proyectos!C$3:C$299,MATCH(ROWS($A$3:$A51),Proyectos!$N$3:$N$299,0))="","",INDEX(Proyectos!C$3:C$299,MATCH(ROWS($A$3:$A51),Proyectos!$N$3:$N$299,0))),"")</f>
        <v>EXP 582026060991 | INTA | Suministro y renovación de SW para infra TIC </v>
      </c>
      <c r="D51" s="8" t="str">
        <f>IFERROR(IF(INDEX(Proyectos!D$3:D$299,MATCH(ROWS($A$3:$A51),Proyectos!$N$3:$N$299,0))="","",INDEX(Proyectos!D$3:D$299,MATCH(ROWS($A$3:$A51),Proyectos!$N$3:$N$299,0))),"")</f>
        <v>INTA</v>
      </c>
      <c r="E51" s="9">
        <f>IFERROR(IF(INDEX(Proyectos!E$3:E$299,MATCH(ROWS($A$3:$A51),Proyectos!$N$3:$N$299,0))="","",INDEX(Proyectos!E$3:E$299,MATCH(ROWS($A$3:$A51),Proyectos!$N$3:$N$299,0))),"")</f>
        <v>46294.45833333334</v>
      </c>
      <c r="F51" s="10">
        <f>IFERROR(IF(INDEX(Proyectos!F$3:F$299,MATCH(ROWS($A$3:$A51),Proyectos!$N$3:$N$299,0))="","",INDEX(Proyectos!F$3:F$299,MATCH(ROWS($A$3:$A51),Proyectos!$N$3:$N$299,0))),"")</f>
        <v>1537921.35</v>
      </c>
      <c r="G51" s="11" t="str">
        <f>IFERROR(IF(INDEX(Proyectos!G$3:G$299,MATCH(ROWS($A$3:$A51),Proyectos!$N$3:$N$299,0))="","",INDEX(Proyectos!G$3:G$299,MATCH(ROWS($A$3:$A51),Proyectos!$N$3:$N$299,0))),"")</f>
        <v/>
      </c>
      <c r="H51" s="8" t="str">
        <f>IFERROR(IF(INDEX(Proyectos!H$3:H$299,MATCH(ROWS($A$3:$A51),Proyectos!$N$3:$N$299,0))="","",INDEX(Proyectos!H$3:H$299,MATCH(ROWS($A$3:$A51),Proyectos!$N$3:$N$299,0))),"")</f>
        <v>Desestimado</v>
      </c>
      <c r="I51" s="12" t="str">
        <f>IFERROR(IF(INDEX(Proyectos!I$3:I$299,MATCH(ROWS($A$3:$A51),Proyectos!$N$3:$N$299,0))="","",INDEX(Proyectos!I$3:I$299,MATCH(ROWS($A$3:$A51),Proyectos!$N$3:$N$299,0))),"")</f>
        <v/>
      </c>
      <c r="J51" s="13" t="str">
        <f>IFERROR(IF(INDEX(Proyectos!J$3:J$299,MATCH(ROWS($A$3:$A51),Proyectos!$N$3:$N$299,0))="","",INDEX(Proyectos!J$3:J$299,MATCH(ROWS($A$3:$A51),Proyectos!$N$3:$N$299,0))),"")</f>
        <v/>
      </c>
    </row>
    <row r="52">
      <c r="A52" s="8">
        <f>IFERROR(IF(INDEX(Proyectos!A$3:A$299,MATCH(ROWS($A$3:$A52),Proyectos!$N$3:$N$299,0))="","",INDEX(Proyectos!A$3:A$299,MATCH(ROWS($A$3:$A52),Proyectos!$N$3:$N$299,0))),"")</f>
        <v>56.0</v>
      </c>
      <c r="B52" s="8" t="str">
        <f>IFERROR(IF(INDEX(Proyectos!B$3:B$299,MATCH(ROWS($A$3:$A52),Proyectos!$N$3:$N$299,0))="","",INDEX(Proyectos!B$3:B$299,MATCH(ROWS($A$3:$A52),Proyectos!$N$3:$N$299,0))),"")</f>
        <v>SDA25/23</v>
      </c>
      <c r="C52" s="8" t="str">
        <f>IFERROR(IF(INDEX(Proyectos!C$3:C$299,MATCH(ROWS($A$3:$A52),Proyectos!$N$3:$N$299,0))="","",INDEX(Proyectos!C$3:C$299,MATCH(ROWS($A$3:$A52),Proyectos!$N$3:$N$299,0))),"")</f>
        <v>EXP MPR20260168 | MPR | Lic. ADOBE </v>
      </c>
      <c r="D52" s="8" t="str">
        <f>IFERROR(IF(INDEX(Proyectos!D$3:D$299,MATCH(ROWS($A$3:$A52),Proyectos!$N$3:$N$299,0))="","",INDEX(Proyectos!D$3:D$299,MATCH(ROWS($A$3:$A52),Proyectos!$N$3:$N$299,0))),"")</f>
        <v>M. PRESIDENCIA</v>
      </c>
      <c r="E52" s="9">
        <f>IFERROR(IF(INDEX(Proyectos!E$3:E$299,MATCH(ROWS($A$3:$A52),Proyectos!$N$3:$N$299,0))="","",INDEX(Proyectos!E$3:E$299,MATCH(ROWS($A$3:$A52),Proyectos!$N$3:$N$299,0))),"")</f>
        <v>46294.45833333334</v>
      </c>
      <c r="F52" s="10">
        <f>IFERROR(IF(INDEX(Proyectos!F$3:F$299,MATCH(ROWS($A$3:$A52),Proyectos!$N$3:$N$299,0))="","",INDEX(Proyectos!F$3:F$299,MATCH(ROWS($A$3:$A52),Proyectos!$N$3:$N$299,0))),"")</f>
        <v>183886.99</v>
      </c>
      <c r="G52" s="11" t="str">
        <f>IFERROR(IF(INDEX(Proyectos!G$3:G$299,MATCH(ROWS($A$3:$A52),Proyectos!$N$3:$N$299,0))="","",INDEX(Proyectos!G$3:G$299,MATCH(ROWS($A$3:$A52),Proyectos!$N$3:$N$299,0))),"")</f>
        <v/>
      </c>
      <c r="H52" s="8" t="str">
        <f>IFERROR(IF(INDEX(Proyectos!H$3:H$299,MATCH(ROWS($A$3:$A52),Proyectos!$N$3:$N$299,0))="","",INDEX(Proyectos!H$3:H$299,MATCH(ROWS($A$3:$A52),Proyectos!$N$3:$N$299,0))),"")</f>
        <v>Desestimado</v>
      </c>
      <c r="I52" s="12" t="str">
        <f>IFERROR(IF(INDEX(Proyectos!I$3:I$299,MATCH(ROWS($A$3:$A52),Proyectos!$N$3:$N$299,0))="","",INDEX(Proyectos!I$3:I$299,MATCH(ROWS($A$3:$A52),Proyectos!$N$3:$N$299,0))),"")</f>
        <v/>
      </c>
      <c r="J52" s="13" t="str">
        <f>IFERROR(IF(INDEX(Proyectos!J$3:J$299,MATCH(ROWS($A$3:$A52),Proyectos!$N$3:$N$299,0))="","",INDEX(Proyectos!J$3:J$299,MATCH(ROWS($A$3:$A52),Proyectos!$N$3:$N$299,0))),"")</f>
        <v/>
      </c>
    </row>
    <row r="53">
      <c r="A53" s="8">
        <f>IFERROR(IF(INDEX(Proyectos!A$3:A$299,MATCH(ROWS($A$3:$A53),Proyectos!$N$3:$N$299,0))="","",INDEX(Proyectos!A$3:A$299,MATCH(ROWS($A$3:$A53),Proyectos!$N$3:$N$299,0))),"")</f>
        <v>57.0</v>
      </c>
      <c r="B53" s="8" t="str">
        <f>IFERROR(IF(INDEX(Proyectos!B$3:B$299,MATCH(ROWS($A$3:$A53),Proyectos!$N$3:$N$299,0))="","",INDEX(Proyectos!B$3:B$299,MATCH(ROWS($A$3:$A53),Proyectos!$N$3:$N$299,0))),"")</f>
        <v>SDA25/24</v>
      </c>
      <c r="C53" s="8" t="str">
        <f>IFERROR(IF(INDEX(Proyectos!C$3:C$299,MATCH(ROWS($A$3:$A53),Proyectos!$N$3:$N$299,0))="","",INDEX(Proyectos!C$3:C$299,MATCH(ROWS($A$3:$A53),Proyectos!$N$3:$N$299,0))),"")</f>
        <v>EXP 2026/ETSAE0906/00003210 | JAEMALE | Adq. Servidores</v>
      </c>
      <c r="D53" s="8" t="str">
        <f>IFERROR(IF(INDEX(Proyectos!D$3:D$299,MATCH(ROWS($A$3:$A53),Proyectos!$N$3:$N$299,0))="","",INDEX(Proyectos!D$3:D$299,MATCH(ROWS($A$3:$A53),Proyectos!$N$3:$N$299,0))),"")</f>
        <v>JAEMALE</v>
      </c>
      <c r="E53" s="9">
        <f>IFERROR(IF(INDEX(Proyectos!E$3:E$299,MATCH(ROWS($A$3:$A53),Proyectos!$N$3:$N$299,0))="","",INDEX(Proyectos!E$3:E$299,MATCH(ROWS($A$3:$A53),Proyectos!$N$3:$N$299,0))),"")</f>
        <v>46294.91666666666</v>
      </c>
      <c r="F53" s="10">
        <f>IFERROR(IF(INDEX(Proyectos!F$3:F$299,MATCH(ROWS($A$3:$A53),Proyectos!$N$3:$N$299,0))="","",INDEX(Proyectos!F$3:F$299,MATCH(ROWS($A$3:$A53),Proyectos!$N$3:$N$299,0))),"")</f>
        <v>880000.0</v>
      </c>
      <c r="G53" s="11" t="str">
        <f>IFERROR(IF(INDEX(Proyectos!G$3:G$299,MATCH(ROWS($A$3:$A53),Proyectos!$N$3:$N$299,0))="","",INDEX(Proyectos!G$3:G$299,MATCH(ROWS($A$3:$A53),Proyectos!$N$3:$N$299,0))),"")</f>
        <v/>
      </c>
      <c r="H53" s="8" t="str">
        <f>IFERROR(IF(INDEX(Proyectos!H$3:H$299,MATCH(ROWS($A$3:$A53),Proyectos!$N$3:$N$299,0))="","",INDEX(Proyectos!H$3:H$299,MATCH(ROWS($A$3:$A53),Proyectos!$N$3:$N$299,0))),"")</f>
        <v>Desestimado</v>
      </c>
      <c r="I53" s="12" t="str">
        <f>IFERROR(IF(INDEX(Proyectos!I$3:I$299,MATCH(ROWS($A$3:$A53),Proyectos!$N$3:$N$299,0))="","",INDEX(Proyectos!I$3:I$299,MATCH(ROWS($A$3:$A53),Proyectos!$N$3:$N$299,0))),"")</f>
        <v/>
      </c>
      <c r="J53" s="13" t="str">
        <f>IFERROR(IF(INDEX(Proyectos!J$3:J$299,MATCH(ROWS($A$3:$A53),Proyectos!$N$3:$N$299,0))="","",INDEX(Proyectos!J$3:J$299,MATCH(ROWS($A$3:$A53),Proyectos!$N$3:$N$299,0))),"")</f>
        <v/>
      </c>
    </row>
    <row r="54">
      <c r="A54" s="8">
        <f>IFERROR(IF(INDEX(Proyectos!A$3:A$299,MATCH(ROWS($A$3:$A54),Proyectos!$N$3:$N$299,0))="","",INDEX(Proyectos!A$3:A$299,MATCH(ROWS($A$3:$A54),Proyectos!$N$3:$N$299,0))),"")</f>
        <v>58.0</v>
      </c>
      <c r="B54" s="8" t="str">
        <f>IFERROR(IF(INDEX(Proyectos!B$3:B$299,MATCH(ROWS($A$3:$A54),Proyectos!$N$3:$N$299,0))="","",INDEX(Proyectos!B$3:B$299,MATCH(ROWS($A$3:$A54),Proyectos!$N$3:$N$299,0))),"")</f>
        <v>Abierto</v>
      </c>
      <c r="C54" s="8" t="str">
        <f>IFERROR(IF(INDEX(Proyectos!C$3:C$299,MATCH(ROWS($A$3:$A54),Proyectos!$N$3:$N$299,0))="","",INDEX(Proyectos!C$3:C$299,MATCH(ROWS($A$3:$A54),Proyectos!$N$3:$N$299,0))),"")</f>
        <v>EXP 2026/SP02002001/00001513E - Nodo NATO SECRET WAN (NS WAN) del  (CoE-CIED)</v>
      </c>
      <c r="D54" s="8" t="str">
        <f>IFERROR(IF(INDEX(Proyectos!D$3:D$299,MATCH(ROWS($A$3:$A54),Proyectos!$N$3:$N$299,0))="","",INDEX(Proyectos!D$3:D$299,MATCH(ROWS($A$3:$A54),Proyectos!$N$3:$N$299,0))),"")</f>
        <v>CIED-COE</v>
      </c>
      <c r="E54" s="9">
        <f>IFERROR(IF(INDEX(Proyectos!E$3:E$299,MATCH(ROWS($A$3:$A54),Proyectos!$N$3:$N$299,0))="","",INDEX(Proyectos!E$3:E$299,MATCH(ROWS($A$3:$A54),Proyectos!$N$3:$N$299,0))),"")</f>
        <v>46295.5</v>
      </c>
      <c r="F54" s="10">
        <f>IFERROR(IF(INDEX(Proyectos!F$3:F$299,MATCH(ROWS($A$3:$A54),Proyectos!$N$3:$N$299,0))="","",INDEX(Proyectos!F$3:F$299,MATCH(ROWS($A$3:$A54),Proyectos!$N$3:$N$299,0))),"")</f>
        <v>1570247.86</v>
      </c>
      <c r="G54" s="11" t="str">
        <f>IFERROR(IF(INDEX(Proyectos!G$3:G$299,MATCH(ROWS($A$3:$A54),Proyectos!$N$3:$N$299,0))="","",INDEX(Proyectos!G$3:G$299,MATCH(ROWS($A$3:$A54),Proyectos!$N$3:$N$299,0))),"")</f>
        <v/>
      </c>
      <c r="H54" s="8" t="str">
        <f>IFERROR(IF(INDEX(Proyectos!H$3:H$299,MATCH(ROWS($A$3:$A54),Proyectos!$N$3:$N$299,0))="","",INDEX(Proyectos!H$3:H$299,MATCH(ROWS($A$3:$A54),Proyectos!$N$3:$N$299,0))),"")</f>
        <v>Desestimado</v>
      </c>
      <c r="I54" s="12" t="str">
        <f>IFERROR(IF(INDEX(Proyectos!I$3:I$299,MATCH(ROWS($A$3:$A54),Proyectos!$N$3:$N$299,0))="","",INDEX(Proyectos!I$3:I$299,MATCH(ROWS($A$3:$A54),Proyectos!$N$3:$N$299,0))),"")</f>
        <v>URL Contratación</v>
      </c>
      <c r="J54" s="13" t="str">
        <f>IFERROR(IF(INDEX(Proyectos!J$3:J$299,MATCH(ROWS($A$3:$A54),Proyectos!$N$3:$N$299,0))="","",INDEX(Proyectos!J$3:J$299,MATCH(ROWS($A$3:$A54),Proyectos!$N$3:$N$299,0))),"")</f>
        <v/>
      </c>
    </row>
    <row r="55">
      <c r="A55" s="8">
        <f>IFERROR(IF(INDEX(Proyectos!A$3:A$299,MATCH(ROWS($A$3:$A55),Proyectos!$N$3:$N$299,0))="","",INDEX(Proyectos!A$3:A$299,MATCH(ROWS($A$3:$A55),Proyectos!$N$3:$N$299,0))),"")</f>
        <v>64.0</v>
      </c>
      <c r="B55" s="8" t="str">
        <f>IFERROR(IF(INDEX(Proyectos!B$3:B$299,MATCH(ROWS($A$3:$A55),Proyectos!$N$3:$N$299,0))="","",INDEX(Proyectos!B$3:B$299,MATCH(ROWS($A$3:$A55),Proyectos!$N$3:$N$299,0))),"")</f>
        <v>AM/08</v>
      </c>
      <c r="C55" s="8" t="str">
        <f>IFERROR(IF(INDEX(Proyectos!C$3:C$299,MATCH(ROWS($A$3:$A55),Proyectos!$N$3:$N$299,0))="","",INDEX(Proyectos!C$3:C$299,MATCH(ROWS($A$3:$A55),Proyectos!$N$3:$N$299,0))),"")</f>
        <v>EXP 2026/EA26/00002165E | SEA-62 ZARAGOZA | SAIS</v>
      </c>
      <c r="D55" s="8" t="str">
        <f>IFERROR(IF(INDEX(Proyectos!D$3:D$299,MATCH(ROWS($A$3:$A55),Proyectos!$N$3:$N$299,0))="","",INDEX(Proyectos!D$3:D$299,MATCH(ROWS($A$3:$A55),Proyectos!$N$3:$N$299,0))),"")</f>
        <v>SEA 62</v>
      </c>
      <c r="E55" s="9">
        <f>IFERROR(IF(INDEX(Proyectos!E$3:E$299,MATCH(ROWS($A$3:$A55),Proyectos!$N$3:$N$299,0))="","",INDEX(Proyectos!E$3:E$299,MATCH(ROWS($A$3:$A55),Proyectos!$N$3:$N$299,0))),"")</f>
        <v>46297.99930555555</v>
      </c>
      <c r="F55" s="10">
        <f>IFERROR(IF(INDEX(Proyectos!F$3:F$299,MATCH(ROWS($A$3:$A55),Proyectos!$N$3:$N$299,0))="","",INDEX(Proyectos!F$3:F$299,MATCH(ROWS($A$3:$A55),Proyectos!$N$3:$N$299,0))),"")</f>
        <v>53684.53</v>
      </c>
      <c r="G55" s="11" t="str">
        <f>IFERROR(IF(INDEX(Proyectos!G$3:G$299,MATCH(ROWS($A$3:$A55),Proyectos!$N$3:$N$299,0))="","",INDEX(Proyectos!G$3:G$299,MATCH(ROWS($A$3:$A55),Proyectos!$N$3:$N$299,0))),"")</f>
        <v/>
      </c>
      <c r="H55" s="8" t="str">
        <f>IFERROR(IF(INDEX(Proyectos!H$3:H$299,MATCH(ROWS($A$3:$A55),Proyectos!$N$3:$N$299,0))="","",INDEX(Proyectos!H$3:H$299,MATCH(ROWS($A$3:$A55),Proyectos!$N$3:$N$299,0))),"")</f>
        <v>Desestimado</v>
      </c>
      <c r="I55" s="12" t="str">
        <f>IFERROR(IF(INDEX(Proyectos!I$3:I$299,MATCH(ROWS($A$3:$A55),Proyectos!$N$3:$N$299,0))="","",INDEX(Proyectos!I$3:I$299,MATCH(ROWS($A$3:$A55),Proyectos!$N$3:$N$299,0))),"")</f>
        <v/>
      </c>
      <c r="J55" s="13" t="str">
        <f>IFERROR(IF(INDEX(Proyectos!J$3:J$299,MATCH(ROWS($A$3:$A55),Proyectos!$N$3:$N$299,0))="","",INDEX(Proyectos!J$3:J$299,MATCH(ROWS($A$3:$A55),Proyectos!$N$3:$N$299,0))),"")</f>
        <v/>
      </c>
    </row>
    <row r="56">
      <c r="A56" s="8">
        <f>IFERROR(IF(INDEX(Proyectos!A$3:A$299,MATCH(ROWS($A$3:$A56),Proyectos!$N$3:$N$299,0))="","",INDEX(Proyectos!A$3:A$299,MATCH(ROWS($A$3:$A56),Proyectos!$N$3:$N$299,0))),"")</f>
        <v>68.0</v>
      </c>
      <c r="B56" s="8" t="str">
        <f>IFERROR(IF(INDEX(Proyectos!B$3:B$299,MATCH(ROWS($A$3:$A56),Proyectos!$N$3:$N$299,0))="","",INDEX(Proyectos!B$3:B$299,MATCH(ROWS($A$3:$A56),Proyectos!$N$3:$N$299,0))),"")</f>
        <v>SDA25/22</v>
      </c>
      <c r="C56" s="8" t="str">
        <f>IFERROR(IF(INDEX(Proyectos!C$3:C$299,MATCH(ROWS($A$3:$A56),Proyectos!$N$3:$N$299,0))="","",INDEX(Proyectos!C$3:C$299,MATCH(ROWS($A$3:$A56),Proyectos!$N$3:$N$299,0))),"")</f>
        <v>EXP 00PG20260139 - Plataforma EDR - Actualización del sistema de protección para ENDPOINTS (Crowdstrike)</v>
      </c>
      <c r="D56" s="8" t="str">
        <f>IFERROR(IF(INDEX(Proyectos!D$3:D$299,MATCH(ROWS($A$3:$A56),Proyectos!$N$3:$N$299,0))="","",INDEX(Proyectos!D$3:D$299,MATCH(ROWS($A$3:$A56),Proyectos!$N$3:$N$299,0))),"")</f>
        <v>M. PRESIDENCIA</v>
      </c>
      <c r="E56" s="9">
        <f>IFERROR(IF(INDEX(Proyectos!E$3:E$299,MATCH(ROWS($A$3:$A56),Proyectos!$N$3:$N$299,0))="","",INDEX(Proyectos!E$3:E$299,MATCH(ROWS($A$3:$A56),Proyectos!$N$3:$N$299,0))),"")</f>
        <v>46298.99998842592</v>
      </c>
      <c r="F56" s="10">
        <f>IFERROR(IF(INDEX(Proyectos!F$3:F$299,MATCH(ROWS($A$3:$A56),Proyectos!$N$3:$N$299,0))="","",INDEX(Proyectos!F$3:F$299,MATCH(ROWS($A$3:$A56),Proyectos!$N$3:$N$299,0))),"")</f>
        <v>864921.33</v>
      </c>
      <c r="G56" s="11" t="str">
        <f>IFERROR(IF(INDEX(Proyectos!G$3:G$299,MATCH(ROWS($A$3:$A56),Proyectos!$N$3:$N$299,0))="","",INDEX(Proyectos!G$3:G$299,MATCH(ROWS($A$3:$A56),Proyectos!$N$3:$N$299,0))),"")</f>
        <v/>
      </c>
      <c r="H56" s="8" t="str">
        <f>IFERROR(IF(INDEX(Proyectos!H$3:H$299,MATCH(ROWS($A$3:$A56),Proyectos!$N$3:$N$299,0))="","",INDEX(Proyectos!H$3:H$299,MATCH(ROWS($A$3:$A56),Proyectos!$N$3:$N$299,0))),"")</f>
        <v>Desestimado</v>
      </c>
      <c r="I56" s="12" t="str">
        <f>IFERROR(IF(INDEX(Proyectos!I$3:I$299,MATCH(ROWS($A$3:$A56),Proyectos!$N$3:$N$299,0))="","",INDEX(Proyectos!I$3:I$299,MATCH(ROWS($A$3:$A56),Proyectos!$N$3:$N$299,0))),"")</f>
        <v/>
      </c>
      <c r="J56" s="13" t="str">
        <f>IFERROR(IF(INDEX(Proyectos!J$3:J$299,MATCH(ROWS($A$3:$A56),Proyectos!$N$3:$N$299,0))="","",INDEX(Proyectos!J$3:J$299,MATCH(ROWS($A$3:$A56),Proyectos!$N$3:$N$299,0))),"")</f>
        <v/>
      </c>
    </row>
    <row r="57">
      <c r="A57" s="8">
        <f>IFERROR(IF(INDEX(Proyectos!A$3:A$299,MATCH(ROWS($A$3:$A57),Proyectos!$N$3:$N$299,0))="","",INDEX(Proyectos!A$3:A$299,MATCH(ROWS($A$3:$A57),Proyectos!$N$3:$N$299,0))),"")</f>
        <v>67.0</v>
      </c>
      <c r="B57" s="8" t="str">
        <f>IFERROR(IF(INDEX(Proyectos!B$3:B$299,MATCH(ROWS($A$3:$A57),Proyectos!$N$3:$N$299,0))="","",INDEX(Proyectos!B$3:B$299,MATCH(ROWS($A$3:$A57),Proyectos!$N$3:$N$299,0))),"")</f>
        <v>SDA25/22</v>
      </c>
      <c r="C57" s="8" t="str">
        <f>IFERROR(IF(INDEX(Proyectos!C$3:C$299,MATCH(ROWS($A$3:$A57),Proyectos!$N$3:$N$299,0))="","",INDEX(Proyectos!C$3:C$299,MATCH(ROWS($A$3:$A57),Proyectos!$N$3:$N$299,0))),"")</f>
        <v>EXP SU13826003709 - UCLM - Licenciamiento Adobe</v>
      </c>
      <c r="D57" s="8" t="str">
        <f>IFERROR(IF(INDEX(Proyectos!D$3:D$299,MATCH(ROWS($A$3:$A57),Proyectos!$N$3:$N$299,0))="","",INDEX(Proyectos!D$3:D$299,MATCH(ROWS($A$3:$A57),Proyectos!$N$3:$N$299,0))),"")</f>
        <v>UCLM</v>
      </c>
      <c r="E57" s="9">
        <f>IFERROR(IF(INDEX(Proyectos!E$3:E$299,MATCH(ROWS($A$3:$A57),Proyectos!$N$3:$N$299,0))="","",INDEX(Proyectos!E$3:E$299,MATCH(ROWS($A$3:$A57),Proyectos!$N$3:$N$299,0))),"")</f>
        <v>46299.99998842592</v>
      </c>
      <c r="F57" s="10">
        <f>IFERROR(IF(INDEX(Proyectos!F$3:F$299,MATCH(ROWS($A$3:$A57),Proyectos!$N$3:$N$299,0))="","",INDEX(Proyectos!F$3:F$299,MATCH(ROWS($A$3:$A57),Proyectos!$N$3:$N$299,0))),"")</f>
        <v>215184.72</v>
      </c>
      <c r="G57" s="11" t="str">
        <f>IFERROR(IF(INDEX(Proyectos!G$3:G$299,MATCH(ROWS($A$3:$A57),Proyectos!$N$3:$N$299,0))="","",INDEX(Proyectos!G$3:G$299,MATCH(ROWS($A$3:$A57),Proyectos!$N$3:$N$299,0))),"")</f>
        <v/>
      </c>
      <c r="H57" s="8" t="str">
        <f>IFERROR(IF(INDEX(Proyectos!H$3:H$299,MATCH(ROWS($A$3:$A57),Proyectos!$N$3:$N$299,0))="","",INDEX(Proyectos!H$3:H$299,MATCH(ROWS($A$3:$A57),Proyectos!$N$3:$N$299,0))),"")</f>
        <v>Desestimado</v>
      </c>
      <c r="I57" s="12" t="str">
        <f>IFERROR(IF(INDEX(Proyectos!I$3:I$299,MATCH(ROWS($A$3:$A57),Proyectos!$N$3:$N$299,0))="","",INDEX(Proyectos!I$3:I$299,MATCH(ROWS($A$3:$A57),Proyectos!$N$3:$N$299,0))),"")</f>
        <v/>
      </c>
      <c r="J57" s="13" t="str">
        <f>IFERROR(IF(INDEX(Proyectos!J$3:J$299,MATCH(ROWS($A$3:$A57),Proyectos!$N$3:$N$299,0))="","",INDEX(Proyectos!J$3:J$299,MATCH(ROWS($A$3:$A57),Proyectos!$N$3:$N$299,0))),"")</f>
        <v/>
      </c>
    </row>
    <row r="58">
      <c r="A58" s="8">
        <f>IFERROR(IF(INDEX(Proyectos!A$3:A$299,MATCH(ROWS($A$3:$A58),Proyectos!$N$3:$N$299,0))="","",INDEX(Proyectos!A$3:A$299,MATCH(ROWS($A$3:$A58),Proyectos!$N$3:$N$299,0))),"")</f>
        <v>70.0</v>
      </c>
      <c r="B58" s="8" t="str">
        <f>IFERROR(IF(INDEX(Proyectos!B$3:B$299,MATCH(ROWS($A$3:$A58),Proyectos!$N$3:$N$299,0))="","",INDEX(Proyectos!B$3:B$299,MATCH(ROWS($A$3:$A58),Proyectos!$N$3:$N$299,0))),"")</f>
        <v>SDA25/22</v>
      </c>
      <c r="C58" s="8" t="str">
        <f>IFERROR(IF(INDEX(Proyectos!C$3:C$299,MATCH(ROWS($A$3:$A58),Proyectos!$N$3:$N$299,0))="","",INDEX(Proyectos!C$3:C$299,MATCH(ROWS($A$3:$A58),Proyectos!$N$3:$N$299,0))),"")</f>
        <v>EXP SU13826003412 | UCLM | Filemaker Cloud</v>
      </c>
      <c r="D58" s="8" t="str">
        <f>IFERROR(IF(INDEX(Proyectos!D$3:D$299,MATCH(ROWS($A$3:$A58),Proyectos!$N$3:$N$299,0))="","",INDEX(Proyectos!D$3:D$299,MATCH(ROWS($A$3:$A58),Proyectos!$N$3:$N$299,0))),"")</f>
        <v>UCLM</v>
      </c>
      <c r="E58" s="9">
        <f>IFERROR(IF(INDEX(Proyectos!E$3:E$299,MATCH(ROWS($A$3:$A58),Proyectos!$N$3:$N$299,0))="","",INDEX(Proyectos!E$3:E$299,MATCH(ROWS($A$3:$A58),Proyectos!$N$3:$N$299,0))),"")</f>
        <v>46299.99998842592</v>
      </c>
      <c r="F58" s="10">
        <f>IFERROR(IF(INDEX(Proyectos!F$3:F$299,MATCH(ROWS($A$3:$A58),Proyectos!$N$3:$N$299,0))="","",INDEX(Proyectos!F$3:F$299,MATCH(ROWS($A$3:$A58),Proyectos!$N$3:$N$299,0))),"")</f>
        <v>4105.0</v>
      </c>
      <c r="G58" s="11" t="str">
        <f>IFERROR(IF(INDEX(Proyectos!G$3:G$299,MATCH(ROWS($A$3:$A58),Proyectos!$N$3:$N$299,0))="","",INDEX(Proyectos!G$3:G$299,MATCH(ROWS($A$3:$A58),Proyectos!$N$3:$N$299,0))),"")</f>
        <v/>
      </c>
      <c r="H58" s="8" t="str">
        <f>IFERROR(IF(INDEX(Proyectos!H$3:H$299,MATCH(ROWS($A$3:$A58),Proyectos!$N$3:$N$299,0))="","",INDEX(Proyectos!H$3:H$299,MATCH(ROWS($A$3:$A58),Proyectos!$N$3:$N$299,0))),"")</f>
        <v>Desestimado</v>
      </c>
      <c r="I58" s="12" t="str">
        <f>IFERROR(IF(INDEX(Proyectos!I$3:I$299,MATCH(ROWS($A$3:$A58),Proyectos!$N$3:$N$299,0))="","",INDEX(Proyectos!I$3:I$299,MATCH(ROWS($A$3:$A58),Proyectos!$N$3:$N$299,0))),"")</f>
        <v/>
      </c>
      <c r="J58" s="13" t="str">
        <f>IFERROR(IF(INDEX(Proyectos!J$3:J$299,MATCH(ROWS($A$3:$A58),Proyectos!$N$3:$N$299,0))="","",INDEX(Proyectos!J$3:J$299,MATCH(ROWS($A$3:$A58),Proyectos!$N$3:$N$299,0))),"")</f>
        <v/>
      </c>
    </row>
    <row r="59">
      <c r="A59" s="8">
        <f>IFERROR(IF(INDEX(Proyectos!A$3:A$299,MATCH(ROWS($A$3:$A59),Proyectos!$N$3:$N$299,0))="","",INDEX(Proyectos!A$3:A$299,MATCH(ROWS($A$3:$A59),Proyectos!$N$3:$N$299,0))),"")</f>
        <v>59.0</v>
      </c>
      <c r="B59" s="8" t="str">
        <f>IFERROR(IF(INDEX(Proyectos!B$3:B$299,MATCH(ROWS($A$3:$A59),Proyectos!$N$3:$N$299,0))="","",INDEX(Proyectos!B$3:B$299,MATCH(ROWS($A$3:$A59),Proyectos!$N$3:$N$299,0))),"")</f>
        <v>SDA25/26</v>
      </c>
      <c r="C59" s="8" t="str">
        <f>IFERROR(IF(INDEX(Proyectos!C$3:C$299,MATCH(ROWS($A$3:$A59),Proyectos!$N$3:$N$299,0))="","",INDEX(Proyectos!C$3:C$299,MATCH(ROWS($A$3:$A59),Proyectos!$N$3:$N$299,0))),"")</f>
        <v>EXP 582026066591 | INTA - Licenciamiento O365, Claude, Chatgpt, Adobe, Presto, Canvas, NX, etc…</v>
      </c>
      <c r="D59" s="8" t="str">
        <f>IFERROR(IF(INDEX(Proyectos!D$3:D$299,MATCH(ROWS($A$3:$A59),Proyectos!$N$3:$N$299,0))="","",INDEX(Proyectos!D$3:D$299,MATCH(ROWS($A$3:$A59),Proyectos!$N$3:$N$299,0))),"")</f>
        <v>INTA</v>
      </c>
      <c r="E59" s="9">
        <f>IFERROR(IF(INDEX(Proyectos!E$3:E$299,MATCH(ROWS($A$3:$A59),Proyectos!$N$3:$N$299,0))="","",INDEX(Proyectos!E$3:E$299,MATCH(ROWS($A$3:$A59),Proyectos!$N$3:$N$299,0))),"")</f>
        <v>46304.45833333334</v>
      </c>
      <c r="F59" s="10">
        <f>IFERROR(IF(INDEX(Proyectos!F$3:F$299,MATCH(ROWS($A$3:$A59),Proyectos!$N$3:$N$299,0))="","",INDEX(Proyectos!F$3:F$299,MATCH(ROWS($A$3:$A59),Proyectos!$N$3:$N$299,0))),"")</f>
        <v>2136760.0</v>
      </c>
      <c r="G59" s="11" t="str">
        <f>IFERROR(IF(INDEX(Proyectos!G$3:G$299,MATCH(ROWS($A$3:$A59),Proyectos!$N$3:$N$299,0))="","",INDEX(Proyectos!G$3:G$299,MATCH(ROWS($A$3:$A59),Proyectos!$N$3:$N$299,0))),"")</f>
        <v/>
      </c>
      <c r="H59" s="8" t="str">
        <f>IFERROR(IF(INDEX(Proyectos!H$3:H$299,MATCH(ROWS($A$3:$A59),Proyectos!$N$3:$N$299,0))="","",INDEX(Proyectos!H$3:H$299,MATCH(ROWS($A$3:$A59),Proyectos!$N$3:$N$299,0))),"")</f>
        <v>Desestimado</v>
      </c>
      <c r="I59" s="12" t="str">
        <f>IFERROR(IF(INDEX(Proyectos!I$3:I$299,MATCH(ROWS($A$3:$A59),Proyectos!$N$3:$N$299,0))="","",INDEX(Proyectos!I$3:I$299,MATCH(ROWS($A$3:$A59),Proyectos!$N$3:$N$299,0))),"")</f>
        <v/>
      </c>
      <c r="J59" s="13" t="str">
        <f>IFERROR(IF(INDEX(Proyectos!J$3:J$299,MATCH(ROWS($A$3:$A59),Proyectos!$N$3:$N$299,0))="","",INDEX(Proyectos!J$3:J$299,MATCH(ROWS($A$3:$A59),Proyectos!$N$3:$N$299,0))),"")</f>
        <v/>
      </c>
    </row>
    <row r="60">
      <c r="A60" s="8">
        <f>IFERROR(IF(INDEX(Proyectos!A$3:A$299,MATCH(ROWS($A$3:$A60),Proyectos!$N$3:$N$299,0))="","",INDEX(Proyectos!A$3:A$299,MATCH(ROWS($A$3:$A60),Proyectos!$N$3:$N$299,0))),"")</f>
        <v>69.0</v>
      </c>
      <c r="B60" s="8" t="str">
        <f>IFERROR(IF(INDEX(Proyectos!B$3:B$299,MATCH(ROWS($A$3:$A60),Proyectos!$N$3:$N$299,0))="","",INDEX(Proyectos!B$3:B$299,MATCH(ROWS($A$3:$A60),Proyectos!$N$3:$N$299,0))),"")</f>
        <v>SDA25/22</v>
      </c>
      <c r="C60" s="8" t="str">
        <f>IFERROR(IF(INDEX(Proyectos!C$3:C$299,MATCH(ROWS($A$3:$A60),Proyectos!$N$3:$N$299,0))="","",INDEX(Proyectos!C$3:C$299,MATCH(ROWS($A$3:$A60),Proyectos!$N$3:$N$299,0))),"")</f>
        <v>EXP 582026066691 | INTA | Airflows CPI - BlackLine Smart Close (Addons para SAP)</v>
      </c>
      <c r="D60" s="8" t="str">
        <f>IFERROR(IF(INDEX(Proyectos!D$3:D$299,MATCH(ROWS($A$3:$A60),Proyectos!$N$3:$N$299,0))="","",INDEX(Proyectos!D$3:D$299,MATCH(ROWS($A$3:$A60),Proyectos!$N$3:$N$299,0))),"")</f>
        <v>INTA</v>
      </c>
      <c r="E60" s="9">
        <f>IFERROR(IF(INDEX(Proyectos!E$3:E$299,MATCH(ROWS($A$3:$A60),Proyectos!$N$3:$N$299,0))="","",INDEX(Proyectos!E$3:E$299,MATCH(ROWS($A$3:$A60),Proyectos!$N$3:$N$299,0))),"")</f>
        <v>46308.45833333334</v>
      </c>
      <c r="F60" s="10">
        <f>IFERROR(IF(INDEX(Proyectos!F$3:F$299,MATCH(ROWS($A$3:$A60),Proyectos!$N$3:$N$299,0))="","",INDEX(Proyectos!F$3:F$299,MATCH(ROWS($A$3:$A60),Proyectos!$N$3:$N$299,0))),"")</f>
        <v>505660.0</v>
      </c>
      <c r="G60" s="11" t="str">
        <f>IFERROR(IF(INDEX(Proyectos!G$3:G$299,MATCH(ROWS($A$3:$A60),Proyectos!$N$3:$N$299,0))="","",INDEX(Proyectos!G$3:G$299,MATCH(ROWS($A$3:$A60),Proyectos!$N$3:$N$299,0))),"")</f>
        <v/>
      </c>
      <c r="H60" s="8" t="str">
        <f>IFERROR(IF(INDEX(Proyectos!H$3:H$299,MATCH(ROWS($A$3:$A60),Proyectos!$N$3:$N$299,0))="","",INDEX(Proyectos!H$3:H$299,MATCH(ROWS($A$3:$A60),Proyectos!$N$3:$N$299,0))),"")</f>
        <v>Desestimado</v>
      </c>
      <c r="I60" s="12" t="str">
        <f>IFERROR(IF(INDEX(Proyectos!I$3:I$299,MATCH(ROWS($A$3:$A60),Proyectos!$N$3:$N$299,0))="","",INDEX(Proyectos!I$3:I$299,MATCH(ROWS($A$3:$A60),Proyectos!$N$3:$N$299,0))),"")</f>
        <v/>
      </c>
      <c r="J60" s="13" t="str">
        <f>IFERROR(IF(INDEX(Proyectos!J$3:J$299,MATCH(ROWS($A$3:$A60),Proyectos!$N$3:$N$299,0))="","",INDEX(Proyectos!J$3:J$299,MATCH(ROWS($A$3:$A60),Proyectos!$N$3:$N$299,0))),"")</f>
        <v/>
      </c>
    </row>
    <row r="61">
      <c r="A61" s="8">
        <f>IFERROR(IF(INDEX(Proyectos!A$3:A$299,MATCH(ROWS($A$3:$A61),Proyectos!$N$3:$N$299,0))="","",INDEX(Proyectos!A$3:A$299,MATCH(ROWS($A$3:$A61),Proyectos!$N$3:$N$299,0))),"")</f>
        <v>60.0</v>
      </c>
      <c r="B61" s="8" t="str">
        <f>IFERROR(IF(INDEX(Proyectos!B$3:B$299,MATCH(ROWS($A$3:$A61),Proyectos!$N$3:$N$299,0))="","",INDEX(Proyectos!B$3:B$299,MATCH(ROWS($A$3:$A61),Proyectos!$N$3:$N$299,0))),"")</f>
        <v>Abierto</v>
      </c>
      <c r="C61" s="8" t="str">
        <f>IFERROR(IF(INDEX(Proyectos!C$3:C$299,MATCH(ROWS($A$3:$A61),Proyectos!$N$3:$N$299,0))="","",INDEX(Proyectos!C$3:C$299,MATCH(ROWS($A$3:$A61),Proyectos!$N$3:$N$299,0))),"")</f>
        <v>EXP 2026/ETSAE0906/00004024E - LOTE 2: Accesorios de transmisiones</v>
      </c>
      <c r="D61" s="8" t="str">
        <f>IFERROR(IF(INDEX(Proyectos!D$3:D$299,MATCH(ROWS($A$3:$A61),Proyectos!$N$3:$N$299,0))="","",INDEX(Proyectos!D$3:D$299,MATCH(ROWS($A$3:$A61),Proyectos!$N$3:$N$299,0))),"")</f>
        <v>JAEMALE</v>
      </c>
      <c r="E61" s="9">
        <f>IFERROR(IF(INDEX(Proyectos!E$3:E$299,MATCH(ROWS($A$3:$A61),Proyectos!$N$3:$N$299,0))="","",INDEX(Proyectos!E$3:E$299,MATCH(ROWS($A$3:$A61),Proyectos!$N$3:$N$299,0))),"")</f>
        <v>46308.5</v>
      </c>
      <c r="F61" s="10">
        <f>IFERROR(IF(INDEX(Proyectos!F$3:F$299,MATCH(ROWS($A$3:$A61),Proyectos!$N$3:$N$299,0))="","",INDEX(Proyectos!F$3:F$299,MATCH(ROWS($A$3:$A61),Proyectos!$N$3:$N$299,0))),"")</f>
        <v>289256.2</v>
      </c>
      <c r="G61" s="11" t="str">
        <f>IFERROR(IF(INDEX(Proyectos!G$3:G$299,MATCH(ROWS($A$3:$A61),Proyectos!$N$3:$N$299,0))="","",INDEX(Proyectos!G$3:G$299,MATCH(ROWS($A$3:$A61),Proyectos!$N$3:$N$299,0))),"")</f>
        <v/>
      </c>
      <c r="H61" s="8" t="str">
        <f>IFERROR(IF(INDEX(Proyectos!H$3:H$299,MATCH(ROWS($A$3:$A61),Proyectos!$N$3:$N$299,0))="","",INDEX(Proyectos!H$3:H$299,MATCH(ROWS($A$3:$A61),Proyectos!$N$3:$N$299,0))),"")</f>
        <v>Desestimado</v>
      </c>
      <c r="I61" s="12" t="str">
        <f>IFERROR(IF(INDEX(Proyectos!I$3:I$299,MATCH(ROWS($A$3:$A61),Proyectos!$N$3:$N$299,0))="","",INDEX(Proyectos!I$3:I$299,MATCH(ROWS($A$3:$A61),Proyectos!$N$3:$N$299,0))),"")</f>
        <v>URL Contratación</v>
      </c>
      <c r="J61" s="13" t="str">
        <f>IFERROR(IF(INDEX(Proyectos!J$3:J$299,MATCH(ROWS($A$3:$A61),Proyectos!$N$3:$N$299,0))="","",INDEX(Proyectos!J$3:J$299,MATCH(ROWS($A$3:$A61),Proyectos!$N$3:$N$299,0))),"")</f>
        <v/>
      </c>
    </row>
    <row r="62">
      <c r="A62" s="8">
        <f>IFERROR(IF(INDEX(Proyectos!A$3:A$299,MATCH(ROWS($A$3:$A62),Proyectos!$N$3:$N$299,0))="","",INDEX(Proyectos!A$3:A$299,MATCH(ROWS($A$3:$A62),Proyectos!$N$3:$N$299,0))),"")</f>
        <v>61.0</v>
      </c>
      <c r="B62" s="8" t="str">
        <f>IFERROR(IF(INDEX(Proyectos!B$3:B$299,MATCH(ROWS($A$3:$A62),Proyectos!$N$3:$N$299,0))="","",INDEX(Proyectos!B$3:B$299,MATCH(ROWS($A$3:$A62),Proyectos!$N$3:$N$299,0))),"")</f>
        <v>Abierto</v>
      </c>
      <c r="C62" s="8" t="str">
        <f>IFERROR(IF(INDEX(Proyectos!C$3:C$299,MATCH(ROWS($A$3:$A62),Proyectos!$N$3:$N$299,0))="","",INDEX(Proyectos!C$3:C$299,MATCH(ROWS($A$3:$A62),Proyectos!$N$3:$N$299,0))),"")</f>
        <v>EXP 2026/ETSAE0906/00004024E - LOTE 1: Cableado transmisiones</v>
      </c>
      <c r="D62" s="8" t="str">
        <f>IFERROR(IF(INDEX(Proyectos!D$3:D$299,MATCH(ROWS($A$3:$A62),Proyectos!$N$3:$N$299,0))="","",INDEX(Proyectos!D$3:D$299,MATCH(ROWS($A$3:$A62),Proyectos!$N$3:$N$299,0))),"")</f>
        <v>JAEMALE</v>
      </c>
      <c r="E62" s="9">
        <f>IFERROR(IF(INDEX(Proyectos!E$3:E$299,MATCH(ROWS($A$3:$A62),Proyectos!$N$3:$N$299,0))="","",INDEX(Proyectos!E$3:E$299,MATCH(ROWS($A$3:$A62),Proyectos!$N$3:$N$299,0))),"")</f>
        <v>46308.5</v>
      </c>
      <c r="F62" s="10">
        <f>IFERROR(IF(INDEX(Proyectos!F$3:F$299,MATCH(ROWS($A$3:$A62),Proyectos!$N$3:$N$299,0))="","",INDEX(Proyectos!F$3:F$299,MATCH(ROWS($A$3:$A62),Proyectos!$N$3:$N$299,0))),"")</f>
        <v>123966.94</v>
      </c>
      <c r="G62" s="11" t="str">
        <f>IFERROR(IF(INDEX(Proyectos!G$3:G$299,MATCH(ROWS($A$3:$A62),Proyectos!$N$3:$N$299,0))="","",INDEX(Proyectos!G$3:G$299,MATCH(ROWS($A$3:$A62),Proyectos!$N$3:$N$299,0))),"")</f>
        <v/>
      </c>
      <c r="H62" s="8" t="str">
        <f>IFERROR(IF(INDEX(Proyectos!H$3:H$299,MATCH(ROWS($A$3:$A62),Proyectos!$N$3:$N$299,0))="","",INDEX(Proyectos!H$3:H$299,MATCH(ROWS($A$3:$A62),Proyectos!$N$3:$N$299,0))),"")</f>
        <v>Desestimado</v>
      </c>
      <c r="I62" s="12" t="str">
        <f>IFERROR(IF(INDEX(Proyectos!I$3:I$299,MATCH(ROWS($A$3:$A62),Proyectos!$N$3:$N$299,0))="","",INDEX(Proyectos!I$3:I$299,MATCH(ROWS($A$3:$A62),Proyectos!$N$3:$N$299,0))),"")</f>
        <v>URL Contratación</v>
      </c>
      <c r="J62" s="13" t="str">
        <f>IFERROR(IF(INDEX(Proyectos!J$3:J$299,MATCH(ROWS($A$3:$A62),Proyectos!$N$3:$N$299,0))="","",INDEX(Proyectos!J$3:J$299,MATCH(ROWS($A$3:$A62),Proyectos!$N$3:$N$299,0))),"")</f>
        <v/>
      </c>
    </row>
    <row r="63">
      <c r="A63" s="8">
        <f>IFERROR(IF(INDEX(Proyectos!A$3:A$299,MATCH(ROWS($A$3:$A63),Proyectos!$N$3:$N$299,0))="","",INDEX(Proyectos!A$3:A$299,MATCH(ROWS($A$3:$A63),Proyectos!$N$3:$N$299,0))),"")</f>
        <v>62.0</v>
      </c>
      <c r="B63" s="8" t="str">
        <f>IFERROR(IF(INDEX(Proyectos!B$3:B$299,MATCH(ROWS($A$3:$A63),Proyectos!$N$3:$N$299,0))="","",INDEX(Proyectos!B$3:B$299,MATCH(ROWS($A$3:$A63),Proyectos!$N$3:$N$299,0))),"")</f>
        <v>Abierto</v>
      </c>
      <c r="C63" s="8" t="str">
        <f>IFERROR(IF(INDEX(Proyectos!C$3:C$299,MATCH(ROWS($A$3:$A63),Proyectos!$N$3:$N$299,0))="","",INDEX(Proyectos!C$3:C$299,MATCH(ROWS($A$3:$A63),Proyectos!$N$3:$N$299,0))),"")</f>
        <v>EXP 2026/26 - Suministro para la renovación y mantenimiento del cortafuegos de aplicación web del Senado.</v>
      </c>
      <c r="D63" s="8" t="str">
        <f>IFERROR(IF(INDEX(Proyectos!D$3:D$299,MATCH(ROWS($A$3:$A63),Proyectos!$N$3:$N$299,0))="","",INDEX(Proyectos!D$3:D$299,MATCH(ROWS($A$3:$A63),Proyectos!$N$3:$N$299,0))),"")</f>
        <v>SENADO</v>
      </c>
      <c r="E63" s="9">
        <f>IFERROR(IF(INDEX(Proyectos!E$3:E$299,MATCH(ROWS($A$3:$A63),Proyectos!$N$3:$N$299,0))="","",INDEX(Proyectos!E$3:E$299,MATCH(ROWS($A$3:$A63),Proyectos!$N$3:$N$299,0))),"")</f>
        <v>46308.58333333334</v>
      </c>
      <c r="F63" s="10">
        <f>IFERROR(IF(INDEX(Proyectos!F$3:F$299,MATCH(ROWS($A$3:$A63),Proyectos!$N$3:$N$299,0))="","",INDEX(Proyectos!F$3:F$299,MATCH(ROWS($A$3:$A63),Proyectos!$N$3:$N$299,0))),"")</f>
        <v>350000.0</v>
      </c>
      <c r="G63" s="11" t="str">
        <f>IFERROR(IF(INDEX(Proyectos!G$3:G$299,MATCH(ROWS($A$3:$A63),Proyectos!$N$3:$N$299,0))="","",INDEX(Proyectos!G$3:G$299,MATCH(ROWS($A$3:$A63),Proyectos!$N$3:$N$299,0))),"")</f>
        <v/>
      </c>
      <c r="H63" s="8" t="str">
        <f>IFERROR(IF(INDEX(Proyectos!H$3:H$299,MATCH(ROWS($A$3:$A63),Proyectos!$N$3:$N$299,0))="","",INDEX(Proyectos!H$3:H$299,MATCH(ROWS($A$3:$A63),Proyectos!$N$3:$N$299,0))),"")</f>
        <v>Desestimado</v>
      </c>
      <c r="I63" s="12" t="str">
        <f>IFERROR(IF(INDEX(Proyectos!I$3:I$299,MATCH(ROWS($A$3:$A63),Proyectos!$N$3:$N$299,0))="","",INDEX(Proyectos!I$3:I$299,MATCH(ROWS($A$3:$A63),Proyectos!$N$3:$N$299,0))),"")</f>
        <v>URL Contratación</v>
      </c>
      <c r="J63" s="13" t="str">
        <f>IFERROR(IF(INDEX(Proyectos!J$3:J$299,MATCH(ROWS($A$3:$A63),Proyectos!$N$3:$N$299,0))="","",INDEX(Proyectos!J$3:J$299,MATCH(ROWS($A$3:$A63),Proyectos!$N$3:$N$299,0))),"")</f>
        <v/>
      </c>
    </row>
    <row r="64">
      <c r="A64" s="8" t="str">
        <f>IFERROR(IF(INDEX(Proyectos!A$3:A$299,MATCH(ROWS($A$3:$A64),Proyectos!$N$3:$N$299,0))="","",INDEX(Proyectos!A$3:A$299,MATCH(ROWS($A$3:$A64),Proyectos!$N$3:$N$299,0))),"")</f>
        <v/>
      </c>
      <c r="B64" s="8" t="str">
        <f>IFERROR(IF(INDEX(Proyectos!B$3:B$299,MATCH(ROWS($A$3:$A64),Proyectos!$N$3:$N$299,0))="","",INDEX(Proyectos!B$3:B$299,MATCH(ROWS($A$3:$A64),Proyectos!$N$3:$N$299,0))),"")</f>
        <v/>
      </c>
      <c r="C64" s="8" t="str">
        <f>IFERROR(IF(INDEX(Proyectos!C$3:C$299,MATCH(ROWS($A$3:$A64),Proyectos!$N$3:$N$299,0))="","",INDEX(Proyectos!C$3:C$299,MATCH(ROWS($A$3:$A64),Proyectos!$N$3:$N$299,0))),"")</f>
        <v/>
      </c>
      <c r="D64" s="8" t="str">
        <f>IFERROR(IF(INDEX(Proyectos!D$3:D$299,MATCH(ROWS($A$3:$A64),Proyectos!$N$3:$N$299,0))="","",INDEX(Proyectos!D$3:D$299,MATCH(ROWS($A$3:$A64),Proyectos!$N$3:$N$299,0))),"")</f>
        <v/>
      </c>
      <c r="E64" s="9" t="str">
        <f>IFERROR(IF(INDEX(Proyectos!E$3:E$299,MATCH(ROWS($A$3:$A64),Proyectos!$N$3:$N$299,0))="","",INDEX(Proyectos!E$3:E$299,MATCH(ROWS($A$3:$A64),Proyectos!$N$3:$N$299,0))),"")</f>
        <v/>
      </c>
      <c r="F64" s="10" t="str">
        <f>IFERROR(IF(INDEX(Proyectos!F$3:F$299,MATCH(ROWS($A$3:$A64),Proyectos!$N$3:$N$299,0))="","",INDEX(Proyectos!F$3:F$299,MATCH(ROWS($A$3:$A64),Proyectos!$N$3:$N$299,0))),"")</f>
        <v/>
      </c>
      <c r="G64" s="11" t="str">
        <f>IFERROR(IF(INDEX(Proyectos!G$3:G$299,MATCH(ROWS($A$3:$A64),Proyectos!$N$3:$N$299,0))="","",INDEX(Proyectos!G$3:G$299,MATCH(ROWS($A$3:$A64),Proyectos!$N$3:$N$299,0))),"")</f>
        <v/>
      </c>
      <c r="H64" s="8" t="str">
        <f>IFERROR(IF(INDEX(Proyectos!H$3:H$299,MATCH(ROWS($A$3:$A64),Proyectos!$N$3:$N$299,0))="","",INDEX(Proyectos!H$3:H$299,MATCH(ROWS($A$3:$A64),Proyectos!$N$3:$N$299,0))),"")</f>
        <v/>
      </c>
      <c r="I64" s="12" t="str">
        <f>IFERROR(IF(INDEX(Proyectos!I$3:I$299,MATCH(ROWS($A$3:$A64),Proyectos!$N$3:$N$299,0))="","",INDEX(Proyectos!I$3:I$299,MATCH(ROWS($A$3:$A64),Proyectos!$N$3:$N$299,0))),"")</f>
        <v/>
      </c>
      <c r="J64" s="13" t="str">
        <f>IFERROR(IF(INDEX(Proyectos!J$3:J$299,MATCH(ROWS($A$3:$A64),Proyectos!$N$3:$N$299,0))="","",INDEX(Proyectos!J$3:J$299,MATCH(ROWS($A$3:$A64),Proyectos!$N$3:$N$299,0))),"")</f>
        <v/>
      </c>
    </row>
    <row r="65">
      <c r="A65" s="8" t="str">
        <f>IFERROR(IF(INDEX(Proyectos!A$3:A$299,MATCH(ROWS($A$3:$A65),Proyectos!$N$3:$N$299,0))="","",INDEX(Proyectos!A$3:A$299,MATCH(ROWS($A$3:$A65),Proyectos!$N$3:$N$299,0))),"")</f>
        <v/>
      </c>
      <c r="B65" s="8" t="str">
        <f>IFERROR(IF(INDEX(Proyectos!B$3:B$299,MATCH(ROWS($A$3:$A65),Proyectos!$N$3:$N$299,0))="","",INDEX(Proyectos!B$3:B$299,MATCH(ROWS($A$3:$A65),Proyectos!$N$3:$N$299,0))),"")</f>
        <v/>
      </c>
      <c r="C65" s="8" t="str">
        <f>IFERROR(IF(INDEX(Proyectos!C$3:C$299,MATCH(ROWS($A$3:$A65),Proyectos!$N$3:$N$299,0))="","",INDEX(Proyectos!C$3:C$299,MATCH(ROWS($A$3:$A65),Proyectos!$N$3:$N$299,0))),"")</f>
        <v/>
      </c>
      <c r="D65" s="8" t="str">
        <f>IFERROR(IF(INDEX(Proyectos!D$3:D$299,MATCH(ROWS($A$3:$A65),Proyectos!$N$3:$N$299,0))="","",INDEX(Proyectos!D$3:D$299,MATCH(ROWS($A$3:$A65),Proyectos!$N$3:$N$299,0))),"")</f>
        <v/>
      </c>
      <c r="E65" s="9" t="str">
        <f>IFERROR(IF(INDEX(Proyectos!E$3:E$299,MATCH(ROWS($A$3:$A65),Proyectos!$N$3:$N$299,0))="","",INDEX(Proyectos!E$3:E$299,MATCH(ROWS($A$3:$A65),Proyectos!$N$3:$N$299,0))),"")</f>
        <v/>
      </c>
      <c r="F65" s="10" t="str">
        <f>IFERROR(IF(INDEX(Proyectos!F$3:F$299,MATCH(ROWS($A$3:$A65),Proyectos!$N$3:$N$299,0))="","",INDEX(Proyectos!F$3:F$299,MATCH(ROWS($A$3:$A65),Proyectos!$N$3:$N$299,0))),"")</f>
        <v/>
      </c>
      <c r="G65" s="11" t="str">
        <f>IFERROR(IF(INDEX(Proyectos!G$3:G$299,MATCH(ROWS($A$3:$A65),Proyectos!$N$3:$N$299,0))="","",INDEX(Proyectos!G$3:G$299,MATCH(ROWS($A$3:$A65),Proyectos!$N$3:$N$299,0))),"")</f>
        <v/>
      </c>
      <c r="H65" s="8" t="str">
        <f>IFERROR(IF(INDEX(Proyectos!H$3:H$299,MATCH(ROWS($A$3:$A65),Proyectos!$N$3:$N$299,0))="","",INDEX(Proyectos!H$3:H$299,MATCH(ROWS($A$3:$A65),Proyectos!$N$3:$N$299,0))),"")</f>
        <v/>
      </c>
      <c r="I65" s="12" t="str">
        <f>IFERROR(IF(INDEX(Proyectos!I$3:I$299,MATCH(ROWS($A$3:$A65),Proyectos!$N$3:$N$299,0))="","",INDEX(Proyectos!I$3:I$299,MATCH(ROWS($A$3:$A65),Proyectos!$N$3:$N$299,0))),"")</f>
        <v/>
      </c>
      <c r="J65" s="13" t="str">
        <f>IFERROR(IF(INDEX(Proyectos!J$3:J$299,MATCH(ROWS($A$3:$A65),Proyectos!$N$3:$N$299,0))="","",INDEX(Proyectos!J$3:J$299,MATCH(ROWS($A$3:$A65),Proyectos!$N$3:$N$299,0))),"")</f>
        <v/>
      </c>
    </row>
    <row r="66">
      <c r="A66" s="8" t="str">
        <f>IFERROR(IF(INDEX(Proyectos!A$3:A$299,MATCH(ROWS($A$3:$A66),Proyectos!$N$3:$N$299,0))="","",INDEX(Proyectos!A$3:A$299,MATCH(ROWS($A$3:$A66),Proyectos!$N$3:$N$299,0))),"")</f>
        <v/>
      </c>
      <c r="B66" s="8" t="str">
        <f>IFERROR(IF(INDEX(Proyectos!B$3:B$299,MATCH(ROWS($A$3:$A66),Proyectos!$N$3:$N$299,0))="","",INDEX(Proyectos!B$3:B$299,MATCH(ROWS($A$3:$A66),Proyectos!$N$3:$N$299,0))),"")</f>
        <v/>
      </c>
      <c r="C66" s="8" t="str">
        <f>IFERROR(IF(INDEX(Proyectos!C$3:C$299,MATCH(ROWS($A$3:$A66),Proyectos!$N$3:$N$299,0))="","",INDEX(Proyectos!C$3:C$299,MATCH(ROWS($A$3:$A66),Proyectos!$N$3:$N$299,0))),"")</f>
        <v/>
      </c>
      <c r="D66" s="8" t="str">
        <f>IFERROR(IF(INDEX(Proyectos!D$3:D$299,MATCH(ROWS($A$3:$A66),Proyectos!$N$3:$N$299,0))="","",INDEX(Proyectos!D$3:D$299,MATCH(ROWS($A$3:$A66),Proyectos!$N$3:$N$299,0))),"")</f>
        <v/>
      </c>
      <c r="E66" s="9" t="str">
        <f>IFERROR(IF(INDEX(Proyectos!E$3:E$299,MATCH(ROWS($A$3:$A66),Proyectos!$N$3:$N$299,0))="","",INDEX(Proyectos!E$3:E$299,MATCH(ROWS($A$3:$A66),Proyectos!$N$3:$N$299,0))),"")</f>
        <v/>
      </c>
      <c r="F66" s="10" t="str">
        <f>IFERROR(IF(INDEX(Proyectos!F$3:F$299,MATCH(ROWS($A$3:$A66),Proyectos!$N$3:$N$299,0))="","",INDEX(Proyectos!F$3:F$299,MATCH(ROWS($A$3:$A66),Proyectos!$N$3:$N$299,0))),"")</f>
        <v/>
      </c>
      <c r="G66" s="11" t="str">
        <f>IFERROR(IF(INDEX(Proyectos!G$3:G$299,MATCH(ROWS($A$3:$A66),Proyectos!$N$3:$N$299,0))="","",INDEX(Proyectos!G$3:G$299,MATCH(ROWS($A$3:$A66),Proyectos!$N$3:$N$299,0))),"")</f>
        <v/>
      </c>
      <c r="H66" s="8" t="str">
        <f>IFERROR(IF(INDEX(Proyectos!H$3:H$299,MATCH(ROWS($A$3:$A66),Proyectos!$N$3:$N$299,0))="","",INDEX(Proyectos!H$3:H$299,MATCH(ROWS($A$3:$A66),Proyectos!$N$3:$N$299,0))),"")</f>
        <v/>
      </c>
      <c r="I66" s="12" t="str">
        <f>IFERROR(IF(INDEX(Proyectos!I$3:I$299,MATCH(ROWS($A$3:$A66),Proyectos!$N$3:$N$299,0))="","",INDEX(Proyectos!I$3:I$299,MATCH(ROWS($A$3:$A66),Proyectos!$N$3:$N$299,0))),"")</f>
        <v/>
      </c>
      <c r="J66" s="13" t="str">
        <f>IFERROR(IF(INDEX(Proyectos!J$3:J$299,MATCH(ROWS($A$3:$A66),Proyectos!$N$3:$N$299,0))="","",INDEX(Proyectos!J$3:J$299,MATCH(ROWS($A$3:$A66),Proyectos!$N$3:$N$299,0))),"")</f>
        <v/>
      </c>
    </row>
    <row r="67">
      <c r="A67" s="8" t="str">
        <f>IFERROR(IF(INDEX(Proyectos!A$3:A$299,MATCH(ROWS($A$3:$A67),Proyectos!$N$3:$N$299,0))="","",INDEX(Proyectos!A$3:A$299,MATCH(ROWS($A$3:$A67),Proyectos!$N$3:$N$299,0))),"")</f>
        <v/>
      </c>
      <c r="B67" s="8" t="str">
        <f>IFERROR(IF(INDEX(Proyectos!B$3:B$299,MATCH(ROWS($A$3:$A67),Proyectos!$N$3:$N$299,0))="","",INDEX(Proyectos!B$3:B$299,MATCH(ROWS($A$3:$A67),Proyectos!$N$3:$N$299,0))),"")</f>
        <v/>
      </c>
      <c r="C67" s="8" t="str">
        <f>IFERROR(IF(INDEX(Proyectos!C$3:C$299,MATCH(ROWS($A$3:$A67),Proyectos!$N$3:$N$299,0))="","",INDEX(Proyectos!C$3:C$299,MATCH(ROWS($A$3:$A67),Proyectos!$N$3:$N$299,0))),"")</f>
        <v/>
      </c>
      <c r="D67" s="8" t="str">
        <f>IFERROR(IF(INDEX(Proyectos!D$3:D$299,MATCH(ROWS($A$3:$A67),Proyectos!$N$3:$N$299,0))="","",INDEX(Proyectos!D$3:D$299,MATCH(ROWS($A$3:$A67),Proyectos!$N$3:$N$299,0))),"")</f>
        <v/>
      </c>
      <c r="E67" s="9" t="str">
        <f>IFERROR(IF(INDEX(Proyectos!E$3:E$299,MATCH(ROWS($A$3:$A67),Proyectos!$N$3:$N$299,0))="","",INDEX(Proyectos!E$3:E$299,MATCH(ROWS($A$3:$A67),Proyectos!$N$3:$N$299,0))),"")</f>
        <v/>
      </c>
      <c r="F67" s="10" t="str">
        <f>IFERROR(IF(INDEX(Proyectos!F$3:F$299,MATCH(ROWS($A$3:$A67),Proyectos!$N$3:$N$299,0))="","",INDEX(Proyectos!F$3:F$299,MATCH(ROWS($A$3:$A67),Proyectos!$N$3:$N$299,0))),"")</f>
        <v/>
      </c>
      <c r="G67" s="11" t="str">
        <f>IFERROR(IF(INDEX(Proyectos!G$3:G$299,MATCH(ROWS($A$3:$A67),Proyectos!$N$3:$N$299,0))="","",INDEX(Proyectos!G$3:G$299,MATCH(ROWS($A$3:$A67),Proyectos!$N$3:$N$299,0))),"")</f>
        <v/>
      </c>
      <c r="H67" s="8" t="str">
        <f>IFERROR(IF(INDEX(Proyectos!H$3:H$299,MATCH(ROWS($A$3:$A67),Proyectos!$N$3:$N$299,0))="","",INDEX(Proyectos!H$3:H$299,MATCH(ROWS($A$3:$A67),Proyectos!$N$3:$N$299,0))),"")</f>
        <v/>
      </c>
      <c r="I67" s="12" t="str">
        <f>IFERROR(IF(INDEX(Proyectos!I$3:I$299,MATCH(ROWS($A$3:$A67),Proyectos!$N$3:$N$299,0))="","",INDEX(Proyectos!I$3:I$299,MATCH(ROWS($A$3:$A67),Proyectos!$N$3:$N$299,0))),"")</f>
        <v/>
      </c>
      <c r="J67" s="13" t="str">
        <f>IFERROR(IF(INDEX(Proyectos!J$3:J$299,MATCH(ROWS($A$3:$A67),Proyectos!$N$3:$N$299,0))="","",INDEX(Proyectos!J$3:J$299,MATCH(ROWS($A$3:$A67),Proyectos!$N$3:$N$299,0))),"")</f>
        <v/>
      </c>
    </row>
    <row r="68">
      <c r="A68" s="8" t="str">
        <f>IFERROR(IF(INDEX(Proyectos!A$3:A$299,MATCH(ROWS($A$3:$A68),Proyectos!$N$3:$N$299,0))="","",INDEX(Proyectos!A$3:A$299,MATCH(ROWS($A$3:$A68),Proyectos!$N$3:$N$299,0))),"")</f>
        <v/>
      </c>
      <c r="B68" s="8" t="str">
        <f>IFERROR(IF(INDEX(Proyectos!B$3:B$299,MATCH(ROWS($A$3:$A68),Proyectos!$N$3:$N$299,0))="","",INDEX(Proyectos!B$3:B$299,MATCH(ROWS($A$3:$A68),Proyectos!$N$3:$N$299,0))),"")</f>
        <v/>
      </c>
      <c r="C68" s="8" t="str">
        <f>IFERROR(IF(INDEX(Proyectos!C$3:C$299,MATCH(ROWS($A$3:$A68),Proyectos!$N$3:$N$299,0))="","",INDEX(Proyectos!C$3:C$299,MATCH(ROWS($A$3:$A68),Proyectos!$N$3:$N$299,0))),"")</f>
        <v/>
      </c>
      <c r="D68" s="8" t="str">
        <f>IFERROR(IF(INDEX(Proyectos!D$3:D$299,MATCH(ROWS($A$3:$A68),Proyectos!$N$3:$N$299,0))="","",INDEX(Proyectos!D$3:D$299,MATCH(ROWS($A$3:$A68),Proyectos!$N$3:$N$299,0))),"")</f>
        <v/>
      </c>
      <c r="E68" s="9" t="str">
        <f>IFERROR(IF(INDEX(Proyectos!E$3:E$299,MATCH(ROWS($A$3:$A68),Proyectos!$N$3:$N$299,0))="","",INDEX(Proyectos!E$3:E$299,MATCH(ROWS($A$3:$A68),Proyectos!$N$3:$N$299,0))),"")</f>
        <v/>
      </c>
      <c r="F68" s="10" t="str">
        <f>IFERROR(IF(INDEX(Proyectos!F$3:F$299,MATCH(ROWS($A$3:$A68),Proyectos!$N$3:$N$299,0))="","",INDEX(Proyectos!F$3:F$299,MATCH(ROWS($A$3:$A68),Proyectos!$N$3:$N$299,0))),"")</f>
        <v/>
      </c>
      <c r="G68" s="11" t="str">
        <f>IFERROR(IF(INDEX(Proyectos!G$3:G$299,MATCH(ROWS($A$3:$A68),Proyectos!$N$3:$N$299,0))="","",INDEX(Proyectos!G$3:G$299,MATCH(ROWS($A$3:$A68),Proyectos!$N$3:$N$299,0))),"")</f>
        <v/>
      </c>
      <c r="H68" s="8" t="str">
        <f>IFERROR(IF(INDEX(Proyectos!H$3:H$299,MATCH(ROWS($A$3:$A68),Proyectos!$N$3:$N$299,0))="","",INDEX(Proyectos!H$3:H$299,MATCH(ROWS($A$3:$A68),Proyectos!$N$3:$N$299,0))),"")</f>
        <v/>
      </c>
      <c r="I68" s="12" t="str">
        <f>IFERROR(IF(INDEX(Proyectos!I$3:I$299,MATCH(ROWS($A$3:$A68),Proyectos!$N$3:$N$299,0))="","",INDEX(Proyectos!I$3:I$299,MATCH(ROWS($A$3:$A68),Proyectos!$N$3:$N$299,0))),"")</f>
        <v/>
      </c>
      <c r="J68" s="13" t="str">
        <f>IFERROR(IF(INDEX(Proyectos!J$3:J$299,MATCH(ROWS($A$3:$A68),Proyectos!$N$3:$N$299,0))="","",INDEX(Proyectos!J$3:J$299,MATCH(ROWS($A$3:$A68),Proyectos!$N$3:$N$299,0))),"")</f>
        <v/>
      </c>
    </row>
    <row r="69">
      <c r="A69" s="8" t="str">
        <f>IFERROR(IF(INDEX(Proyectos!A$3:A$299,MATCH(ROWS($A$3:$A69),Proyectos!$N$3:$N$299,0))="","",INDEX(Proyectos!A$3:A$299,MATCH(ROWS($A$3:$A69),Proyectos!$N$3:$N$299,0))),"")</f>
        <v/>
      </c>
      <c r="B69" s="8" t="str">
        <f>IFERROR(IF(INDEX(Proyectos!B$3:B$299,MATCH(ROWS($A$3:$A69),Proyectos!$N$3:$N$299,0))="","",INDEX(Proyectos!B$3:B$299,MATCH(ROWS($A$3:$A69),Proyectos!$N$3:$N$299,0))),"")</f>
        <v/>
      </c>
      <c r="C69" s="8" t="str">
        <f>IFERROR(IF(INDEX(Proyectos!C$3:C$299,MATCH(ROWS($A$3:$A69),Proyectos!$N$3:$N$299,0))="","",INDEX(Proyectos!C$3:C$299,MATCH(ROWS($A$3:$A69),Proyectos!$N$3:$N$299,0))),"")</f>
        <v/>
      </c>
      <c r="D69" s="8" t="str">
        <f>IFERROR(IF(INDEX(Proyectos!D$3:D$299,MATCH(ROWS($A$3:$A69),Proyectos!$N$3:$N$299,0))="","",INDEX(Proyectos!D$3:D$299,MATCH(ROWS($A$3:$A69),Proyectos!$N$3:$N$299,0))),"")</f>
        <v/>
      </c>
      <c r="E69" s="9" t="str">
        <f>IFERROR(IF(INDEX(Proyectos!E$3:E$299,MATCH(ROWS($A$3:$A69),Proyectos!$N$3:$N$299,0))="","",INDEX(Proyectos!E$3:E$299,MATCH(ROWS($A$3:$A69),Proyectos!$N$3:$N$299,0))),"")</f>
        <v/>
      </c>
      <c r="F69" s="10" t="str">
        <f>IFERROR(IF(INDEX(Proyectos!F$3:F$299,MATCH(ROWS($A$3:$A69),Proyectos!$N$3:$N$299,0))="","",INDEX(Proyectos!F$3:F$299,MATCH(ROWS($A$3:$A69),Proyectos!$N$3:$N$299,0))),"")</f>
        <v/>
      </c>
      <c r="G69" s="11" t="str">
        <f>IFERROR(IF(INDEX(Proyectos!G$3:G$299,MATCH(ROWS($A$3:$A69),Proyectos!$N$3:$N$299,0))="","",INDEX(Proyectos!G$3:G$299,MATCH(ROWS($A$3:$A69),Proyectos!$N$3:$N$299,0))),"")</f>
        <v/>
      </c>
      <c r="H69" s="8" t="str">
        <f>IFERROR(IF(INDEX(Proyectos!H$3:H$299,MATCH(ROWS($A$3:$A69),Proyectos!$N$3:$N$299,0))="","",INDEX(Proyectos!H$3:H$299,MATCH(ROWS($A$3:$A69),Proyectos!$N$3:$N$299,0))),"")</f>
        <v/>
      </c>
      <c r="I69" s="12" t="str">
        <f>IFERROR(IF(INDEX(Proyectos!I$3:I$299,MATCH(ROWS($A$3:$A69),Proyectos!$N$3:$N$299,0))="","",INDEX(Proyectos!I$3:I$299,MATCH(ROWS($A$3:$A69),Proyectos!$N$3:$N$299,0))),"")</f>
        <v/>
      </c>
      <c r="J69" s="13" t="str">
        <f>IFERROR(IF(INDEX(Proyectos!J$3:J$299,MATCH(ROWS($A$3:$A69),Proyectos!$N$3:$N$299,0))="","",INDEX(Proyectos!J$3:J$299,MATCH(ROWS($A$3:$A69),Proyectos!$N$3:$N$299,0))),"")</f>
        <v/>
      </c>
    </row>
    <row r="70">
      <c r="A70" s="8" t="str">
        <f>IFERROR(IF(INDEX(Proyectos!A$3:A$299,MATCH(ROWS($A$3:$A70),Proyectos!$N$3:$N$299,0))="","",INDEX(Proyectos!A$3:A$299,MATCH(ROWS($A$3:$A70),Proyectos!$N$3:$N$299,0))),"")</f>
        <v/>
      </c>
      <c r="B70" s="8" t="str">
        <f>IFERROR(IF(INDEX(Proyectos!B$3:B$299,MATCH(ROWS($A$3:$A70),Proyectos!$N$3:$N$299,0))="","",INDEX(Proyectos!B$3:B$299,MATCH(ROWS($A$3:$A70),Proyectos!$N$3:$N$299,0))),"")</f>
        <v/>
      </c>
      <c r="C70" s="8" t="str">
        <f>IFERROR(IF(INDEX(Proyectos!C$3:C$299,MATCH(ROWS($A$3:$A70),Proyectos!$N$3:$N$299,0))="","",INDEX(Proyectos!C$3:C$299,MATCH(ROWS($A$3:$A70),Proyectos!$N$3:$N$299,0))),"")</f>
        <v/>
      </c>
      <c r="D70" s="8" t="str">
        <f>IFERROR(IF(INDEX(Proyectos!D$3:D$299,MATCH(ROWS($A$3:$A70),Proyectos!$N$3:$N$299,0))="","",INDEX(Proyectos!D$3:D$299,MATCH(ROWS($A$3:$A70),Proyectos!$N$3:$N$299,0))),"")</f>
        <v/>
      </c>
      <c r="E70" s="9" t="str">
        <f>IFERROR(IF(INDEX(Proyectos!E$3:E$299,MATCH(ROWS($A$3:$A70),Proyectos!$N$3:$N$299,0))="","",INDEX(Proyectos!E$3:E$299,MATCH(ROWS($A$3:$A70),Proyectos!$N$3:$N$299,0))),"")</f>
        <v/>
      </c>
      <c r="F70" s="10" t="str">
        <f>IFERROR(IF(INDEX(Proyectos!F$3:F$299,MATCH(ROWS($A$3:$A70),Proyectos!$N$3:$N$299,0))="","",INDEX(Proyectos!F$3:F$299,MATCH(ROWS($A$3:$A70),Proyectos!$N$3:$N$299,0))),"")</f>
        <v/>
      </c>
      <c r="G70" s="11" t="str">
        <f>IFERROR(IF(INDEX(Proyectos!G$3:G$299,MATCH(ROWS($A$3:$A70),Proyectos!$N$3:$N$299,0))="","",INDEX(Proyectos!G$3:G$299,MATCH(ROWS($A$3:$A70),Proyectos!$N$3:$N$299,0))),"")</f>
        <v/>
      </c>
      <c r="H70" s="8" t="str">
        <f>IFERROR(IF(INDEX(Proyectos!H$3:H$299,MATCH(ROWS($A$3:$A70),Proyectos!$N$3:$N$299,0))="","",INDEX(Proyectos!H$3:H$299,MATCH(ROWS($A$3:$A70),Proyectos!$N$3:$N$299,0))),"")</f>
        <v/>
      </c>
      <c r="I70" s="12" t="str">
        <f>IFERROR(IF(INDEX(Proyectos!I$3:I$299,MATCH(ROWS($A$3:$A70),Proyectos!$N$3:$N$299,0))="","",INDEX(Proyectos!I$3:I$299,MATCH(ROWS($A$3:$A70),Proyectos!$N$3:$N$299,0))),"")</f>
        <v/>
      </c>
      <c r="J70" s="13" t="str">
        <f>IFERROR(IF(INDEX(Proyectos!J$3:J$299,MATCH(ROWS($A$3:$A70),Proyectos!$N$3:$N$299,0))="","",INDEX(Proyectos!J$3:J$299,MATCH(ROWS($A$3:$A70),Proyectos!$N$3:$N$299,0))),"")</f>
        <v/>
      </c>
    </row>
    <row r="71">
      <c r="A71" s="8" t="str">
        <f>IFERROR(IF(INDEX(Proyectos!A$3:A$299,MATCH(ROWS($A$3:$A71),Proyectos!$N$3:$N$299,0))="","",INDEX(Proyectos!A$3:A$299,MATCH(ROWS($A$3:$A71),Proyectos!$N$3:$N$299,0))),"")</f>
        <v/>
      </c>
      <c r="B71" s="8" t="str">
        <f>IFERROR(IF(INDEX(Proyectos!B$3:B$299,MATCH(ROWS($A$3:$A71),Proyectos!$N$3:$N$299,0))="","",INDEX(Proyectos!B$3:B$299,MATCH(ROWS($A$3:$A71),Proyectos!$N$3:$N$299,0))),"")</f>
        <v/>
      </c>
      <c r="C71" s="8" t="str">
        <f>IFERROR(IF(INDEX(Proyectos!C$3:C$299,MATCH(ROWS($A$3:$A71),Proyectos!$N$3:$N$299,0))="","",INDEX(Proyectos!C$3:C$299,MATCH(ROWS($A$3:$A71),Proyectos!$N$3:$N$299,0))),"")</f>
        <v/>
      </c>
      <c r="D71" s="8" t="str">
        <f>IFERROR(IF(INDEX(Proyectos!D$3:D$299,MATCH(ROWS($A$3:$A71),Proyectos!$N$3:$N$299,0))="","",INDEX(Proyectos!D$3:D$299,MATCH(ROWS($A$3:$A71),Proyectos!$N$3:$N$299,0))),"")</f>
        <v/>
      </c>
      <c r="E71" s="9" t="str">
        <f>IFERROR(IF(INDEX(Proyectos!E$3:E$299,MATCH(ROWS($A$3:$A71),Proyectos!$N$3:$N$299,0))="","",INDEX(Proyectos!E$3:E$299,MATCH(ROWS($A$3:$A71),Proyectos!$N$3:$N$299,0))),"")</f>
        <v/>
      </c>
      <c r="F71" s="10" t="str">
        <f>IFERROR(IF(INDEX(Proyectos!F$3:F$299,MATCH(ROWS($A$3:$A71),Proyectos!$N$3:$N$299,0))="","",INDEX(Proyectos!F$3:F$299,MATCH(ROWS($A$3:$A71),Proyectos!$N$3:$N$299,0))),"")</f>
        <v/>
      </c>
      <c r="G71" s="11" t="str">
        <f>IFERROR(IF(INDEX(Proyectos!G$3:G$299,MATCH(ROWS($A$3:$A71),Proyectos!$N$3:$N$299,0))="","",INDEX(Proyectos!G$3:G$299,MATCH(ROWS($A$3:$A71),Proyectos!$N$3:$N$299,0))),"")</f>
        <v/>
      </c>
      <c r="H71" s="8" t="str">
        <f>IFERROR(IF(INDEX(Proyectos!H$3:H$299,MATCH(ROWS($A$3:$A71),Proyectos!$N$3:$N$299,0))="","",INDEX(Proyectos!H$3:H$299,MATCH(ROWS($A$3:$A71),Proyectos!$N$3:$N$299,0))),"")</f>
        <v/>
      </c>
      <c r="I71" s="12" t="str">
        <f>IFERROR(IF(INDEX(Proyectos!I$3:I$299,MATCH(ROWS($A$3:$A71),Proyectos!$N$3:$N$299,0))="","",INDEX(Proyectos!I$3:I$299,MATCH(ROWS($A$3:$A71),Proyectos!$N$3:$N$299,0))),"")</f>
        <v/>
      </c>
      <c r="J71" s="13" t="str">
        <f>IFERROR(IF(INDEX(Proyectos!J$3:J$299,MATCH(ROWS($A$3:$A71),Proyectos!$N$3:$N$299,0))="","",INDEX(Proyectos!J$3:J$299,MATCH(ROWS($A$3:$A71),Proyectos!$N$3:$N$299,0))),"")</f>
        <v/>
      </c>
    </row>
    <row r="72">
      <c r="A72" s="8" t="str">
        <f>IFERROR(IF(INDEX(Proyectos!A$3:A$299,MATCH(ROWS($A$3:$A72),Proyectos!$N$3:$N$299,0))="","",INDEX(Proyectos!A$3:A$299,MATCH(ROWS($A$3:$A72),Proyectos!$N$3:$N$299,0))),"")</f>
        <v/>
      </c>
      <c r="B72" s="8" t="str">
        <f>IFERROR(IF(INDEX(Proyectos!B$3:B$299,MATCH(ROWS($A$3:$A72),Proyectos!$N$3:$N$299,0))="","",INDEX(Proyectos!B$3:B$299,MATCH(ROWS($A$3:$A72),Proyectos!$N$3:$N$299,0))),"")</f>
        <v/>
      </c>
      <c r="C72" s="8" t="str">
        <f>IFERROR(IF(INDEX(Proyectos!C$3:C$299,MATCH(ROWS($A$3:$A72),Proyectos!$N$3:$N$299,0))="","",INDEX(Proyectos!C$3:C$299,MATCH(ROWS($A$3:$A72),Proyectos!$N$3:$N$299,0))),"")</f>
        <v/>
      </c>
      <c r="D72" s="8" t="str">
        <f>IFERROR(IF(INDEX(Proyectos!D$3:D$299,MATCH(ROWS($A$3:$A72),Proyectos!$N$3:$N$299,0))="","",INDEX(Proyectos!D$3:D$299,MATCH(ROWS($A$3:$A72),Proyectos!$N$3:$N$299,0))),"")</f>
        <v/>
      </c>
      <c r="E72" s="9" t="str">
        <f>IFERROR(IF(INDEX(Proyectos!E$3:E$299,MATCH(ROWS($A$3:$A72),Proyectos!$N$3:$N$299,0))="","",INDEX(Proyectos!E$3:E$299,MATCH(ROWS($A$3:$A72),Proyectos!$N$3:$N$299,0))),"")</f>
        <v/>
      </c>
      <c r="F72" s="10" t="str">
        <f>IFERROR(IF(INDEX(Proyectos!F$3:F$299,MATCH(ROWS($A$3:$A72),Proyectos!$N$3:$N$299,0))="","",INDEX(Proyectos!F$3:F$299,MATCH(ROWS($A$3:$A72),Proyectos!$N$3:$N$299,0))),"")</f>
        <v/>
      </c>
      <c r="G72" s="11" t="str">
        <f>IFERROR(IF(INDEX(Proyectos!G$3:G$299,MATCH(ROWS($A$3:$A72),Proyectos!$N$3:$N$299,0))="","",INDEX(Proyectos!G$3:G$299,MATCH(ROWS($A$3:$A72),Proyectos!$N$3:$N$299,0))),"")</f>
        <v/>
      </c>
      <c r="H72" s="8" t="str">
        <f>IFERROR(IF(INDEX(Proyectos!H$3:H$299,MATCH(ROWS($A$3:$A72),Proyectos!$N$3:$N$299,0))="","",INDEX(Proyectos!H$3:H$299,MATCH(ROWS($A$3:$A72),Proyectos!$N$3:$N$299,0))),"")</f>
        <v/>
      </c>
      <c r="I72" s="12" t="str">
        <f>IFERROR(IF(INDEX(Proyectos!I$3:I$299,MATCH(ROWS($A$3:$A72),Proyectos!$N$3:$N$299,0))="","",INDEX(Proyectos!I$3:I$299,MATCH(ROWS($A$3:$A72),Proyectos!$N$3:$N$299,0))),"")</f>
        <v/>
      </c>
      <c r="J72" s="13" t="str">
        <f>IFERROR(IF(INDEX(Proyectos!J$3:J$299,MATCH(ROWS($A$3:$A72),Proyectos!$N$3:$N$299,0))="","",INDEX(Proyectos!J$3:J$299,MATCH(ROWS($A$3:$A72),Proyectos!$N$3:$N$299,0))),"")</f>
        <v/>
      </c>
    </row>
    <row r="73">
      <c r="A73" s="8" t="str">
        <f>IFERROR(IF(INDEX(Proyectos!A$3:A$299,MATCH(ROWS($A$3:$A73),Proyectos!$N$3:$N$299,0))="","",INDEX(Proyectos!A$3:A$299,MATCH(ROWS($A$3:$A73),Proyectos!$N$3:$N$299,0))),"")</f>
        <v/>
      </c>
      <c r="B73" s="8" t="str">
        <f>IFERROR(IF(INDEX(Proyectos!B$3:B$299,MATCH(ROWS($A$3:$A73),Proyectos!$N$3:$N$299,0))="","",INDEX(Proyectos!B$3:B$299,MATCH(ROWS($A$3:$A73),Proyectos!$N$3:$N$299,0))),"")</f>
        <v/>
      </c>
      <c r="C73" s="8" t="str">
        <f>IFERROR(IF(INDEX(Proyectos!C$3:C$299,MATCH(ROWS($A$3:$A73),Proyectos!$N$3:$N$299,0))="","",INDEX(Proyectos!C$3:C$299,MATCH(ROWS($A$3:$A73),Proyectos!$N$3:$N$299,0))),"")</f>
        <v/>
      </c>
      <c r="D73" s="8" t="str">
        <f>IFERROR(IF(INDEX(Proyectos!D$3:D$299,MATCH(ROWS($A$3:$A73),Proyectos!$N$3:$N$299,0))="","",INDEX(Proyectos!D$3:D$299,MATCH(ROWS($A$3:$A73),Proyectos!$N$3:$N$299,0))),"")</f>
        <v/>
      </c>
      <c r="E73" s="9" t="str">
        <f>IFERROR(IF(INDEX(Proyectos!E$3:E$299,MATCH(ROWS($A$3:$A73),Proyectos!$N$3:$N$299,0))="","",INDEX(Proyectos!E$3:E$299,MATCH(ROWS($A$3:$A73),Proyectos!$N$3:$N$299,0))),"")</f>
        <v/>
      </c>
      <c r="F73" s="10" t="str">
        <f>IFERROR(IF(INDEX(Proyectos!F$3:F$299,MATCH(ROWS($A$3:$A73),Proyectos!$N$3:$N$299,0))="","",INDEX(Proyectos!F$3:F$299,MATCH(ROWS($A$3:$A73),Proyectos!$N$3:$N$299,0))),"")</f>
        <v/>
      </c>
      <c r="G73" s="11" t="str">
        <f>IFERROR(IF(INDEX(Proyectos!G$3:G$299,MATCH(ROWS($A$3:$A73),Proyectos!$N$3:$N$299,0))="","",INDEX(Proyectos!G$3:G$299,MATCH(ROWS($A$3:$A73),Proyectos!$N$3:$N$299,0))),"")</f>
        <v/>
      </c>
      <c r="H73" s="8" t="str">
        <f>IFERROR(IF(INDEX(Proyectos!H$3:H$299,MATCH(ROWS($A$3:$A73),Proyectos!$N$3:$N$299,0))="","",INDEX(Proyectos!H$3:H$299,MATCH(ROWS($A$3:$A73),Proyectos!$N$3:$N$299,0))),"")</f>
        <v/>
      </c>
      <c r="I73" s="12" t="str">
        <f>IFERROR(IF(INDEX(Proyectos!I$3:I$299,MATCH(ROWS($A$3:$A73),Proyectos!$N$3:$N$299,0))="","",INDEX(Proyectos!I$3:I$299,MATCH(ROWS($A$3:$A73),Proyectos!$N$3:$N$299,0))),"")</f>
        <v/>
      </c>
      <c r="J73" s="13" t="str">
        <f>IFERROR(IF(INDEX(Proyectos!J$3:J$299,MATCH(ROWS($A$3:$A73),Proyectos!$N$3:$N$299,0))="","",INDEX(Proyectos!J$3:J$299,MATCH(ROWS($A$3:$A73),Proyectos!$N$3:$N$299,0))),"")</f>
        <v/>
      </c>
    </row>
    <row r="74">
      <c r="A74" s="8" t="str">
        <f>IFERROR(IF(INDEX(Proyectos!A$3:A$299,MATCH(ROWS($A$3:$A74),Proyectos!$N$3:$N$299,0))="","",INDEX(Proyectos!A$3:A$299,MATCH(ROWS($A$3:$A74),Proyectos!$N$3:$N$299,0))),"")</f>
        <v/>
      </c>
      <c r="B74" s="8" t="str">
        <f>IFERROR(IF(INDEX(Proyectos!B$3:B$299,MATCH(ROWS($A$3:$A74),Proyectos!$N$3:$N$299,0))="","",INDEX(Proyectos!B$3:B$299,MATCH(ROWS($A$3:$A74),Proyectos!$N$3:$N$299,0))),"")</f>
        <v/>
      </c>
      <c r="C74" s="8" t="str">
        <f>IFERROR(IF(INDEX(Proyectos!C$3:C$299,MATCH(ROWS($A$3:$A74),Proyectos!$N$3:$N$299,0))="","",INDEX(Proyectos!C$3:C$299,MATCH(ROWS($A$3:$A74),Proyectos!$N$3:$N$299,0))),"")</f>
        <v/>
      </c>
      <c r="D74" s="8" t="str">
        <f>IFERROR(IF(INDEX(Proyectos!D$3:D$299,MATCH(ROWS($A$3:$A74),Proyectos!$N$3:$N$299,0))="","",INDEX(Proyectos!D$3:D$299,MATCH(ROWS($A$3:$A74),Proyectos!$N$3:$N$299,0))),"")</f>
        <v/>
      </c>
      <c r="E74" s="9" t="str">
        <f>IFERROR(IF(INDEX(Proyectos!E$3:E$299,MATCH(ROWS($A$3:$A74),Proyectos!$N$3:$N$299,0))="","",INDEX(Proyectos!E$3:E$299,MATCH(ROWS($A$3:$A74),Proyectos!$N$3:$N$299,0))),"")</f>
        <v/>
      </c>
      <c r="F74" s="10" t="str">
        <f>IFERROR(IF(INDEX(Proyectos!F$3:F$299,MATCH(ROWS($A$3:$A74),Proyectos!$N$3:$N$299,0))="","",INDEX(Proyectos!F$3:F$299,MATCH(ROWS($A$3:$A74),Proyectos!$N$3:$N$299,0))),"")</f>
        <v/>
      </c>
      <c r="G74" s="11" t="str">
        <f>IFERROR(IF(INDEX(Proyectos!G$3:G$299,MATCH(ROWS($A$3:$A74),Proyectos!$N$3:$N$299,0))="","",INDEX(Proyectos!G$3:G$299,MATCH(ROWS($A$3:$A74),Proyectos!$N$3:$N$299,0))),"")</f>
        <v/>
      </c>
      <c r="H74" s="8" t="str">
        <f>IFERROR(IF(INDEX(Proyectos!H$3:H$299,MATCH(ROWS($A$3:$A74),Proyectos!$N$3:$N$299,0))="","",INDEX(Proyectos!H$3:H$299,MATCH(ROWS($A$3:$A74),Proyectos!$N$3:$N$299,0))),"")</f>
        <v/>
      </c>
      <c r="I74" s="12" t="str">
        <f>IFERROR(IF(INDEX(Proyectos!I$3:I$299,MATCH(ROWS($A$3:$A74),Proyectos!$N$3:$N$299,0))="","",INDEX(Proyectos!I$3:I$299,MATCH(ROWS($A$3:$A74),Proyectos!$N$3:$N$299,0))),"")</f>
        <v/>
      </c>
      <c r="J74" s="13" t="str">
        <f>IFERROR(IF(INDEX(Proyectos!J$3:J$299,MATCH(ROWS($A$3:$A74),Proyectos!$N$3:$N$299,0))="","",INDEX(Proyectos!J$3:J$299,MATCH(ROWS($A$3:$A74),Proyectos!$N$3:$N$299,0))),"")</f>
        <v/>
      </c>
    </row>
    <row r="75">
      <c r="A75" s="8" t="str">
        <f>IFERROR(IF(INDEX(Proyectos!A$3:A$299,MATCH(ROWS($A$3:$A75),Proyectos!$N$3:$N$299,0))="","",INDEX(Proyectos!A$3:A$299,MATCH(ROWS($A$3:$A75),Proyectos!$N$3:$N$299,0))),"")</f>
        <v/>
      </c>
      <c r="B75" s="8" t="str">
        <f>IFERROR(IF(INDEX(Proyectos!B$3:B$299,MATCH(ROWS($A$3:$A75),Proyectos!$N$3:$N$299,0))="","",INDEX(Proyectos!B$3:B$299,MATCH(ROWS($A$3:$A75),Proyectos!$N$3:$N$299,0))),"")</f>
        <v/>
      </c>
      <c r="C75" s="8" t="str">
        <f>IFERROR(IF(INDEX(Proyectos!C$3:C$299,MATCH(ROWS($A$3:$A75),Proyectos!$N$3:$N$299,0))="","",INDEX(Proyectos!C$3:C$299,MATCH(ROWS($A$3:$A75),Proyectos!$N$3:$N$299,0))),"")</f>
        <v/>
      </c>
      <c r="D75" s="8" t="str">
        <f>IFERROR(IF(INDEX(Proyectos!D$3:D$299,MATCH(ROWS($A$3:$A75),Proyectos!$N$3:$N$299,0))="","",INDEX(Proyectos!D$3:D$299,MATCH(ROWS($A$3:$A75),Proyectos!$N$3:$N$299,0))),"")</f>
        <v/>
      </c>
      <c r="E75" s="9" t="str">
        <f>IFERROR(IF(INDEX(Proyectos!E$3:E$299,MATCH(ROWS($A$3:$A75),Proyectos!$N$3:$N$299,0))="","",INDEX(Proyectos!E$3:E$299,MATCH(ROWS($A$3:$A75),Proyectos!$N$3:$N$299,0))),"")</f>
        <v/>
      </c>
      <c r="F75" s="10" t="str">
        <f>IFERROR(IF(INDEX(Proyectos!F$3:F$299,MATCH(ROWS($A$3:$A75),Proyectos!$N$3:$N$299,0))="","",INDEX(Proyectos!F$3:F$299,MATCH(ROWS($A$3:$A75),Proyectos!$N$3:$N$299,0))),"")</f>
        <v/>
      </c>
      <c r="G75" s="11" t="str">
        <f>IFERROR(IF(INDEX(Proyectos!G$3:G$299,MATCH(ROWS($A$3:$A75),Proyectos!$N$3:$N$299,0))="","",INDEX(Proyectos!G$3:G$299,MATCH(ROWS($A$3:$A75),Proyectos!$N$3:$N$299,0))),"")</f>
        <v/>
      </c>
      <c r="H75" s="8" t="str">
        <f>IFERROR(IF(INDEX(Proyectos!H$3:H$299,MATCH(ROWS($A$3:$A75),Proyectos!$N$3:$N$299,0))="","",INDEX(Proyectos!H$3:H$299,MATCH(ROWS($A$3:$A75),Proyectos!$N$3:$N$299,0))),"")</f>
        <v/>
      </c>
      <c r="I75" s="12" t="str">
        <f>IFERROR(IF(INDEX(Proyectos!I$3:I$299,MATCH(ROWS($A$3:$A75),Proyectos!$N$3:$N$299,0))="","",INDEX(Proyectos!I$3:I$299,MATCH(ROWS($A$3:$A75),Proyectos!$N$3:$N$299,0))),"")</f>
        <v/>
      </c>
      <c r="J75" s="13" t="str">
        <f>IFERROR(IF(INDEX(Proyectos!J$3:J$299,MATCH(ROWS($A$3:$A75),Proyectos!$N$3:$N$299,0))="","",INDEX(Proyectos!J$3:J$299,MATCH(ROWS($A$3:$A75),Proyectos!$N$3:$N$299,0))),"")</f>
        <v/>
      </c>
    </row>
    <row r="76">
      <c r="A76" s="8" t="str">
        <f>IFERROR(IF(INDEX(Proyectos!A$3:A$299,MATCH(ROWS($A$3:$A76),Proyectos!$N$3:$N$299,0))="","",INDEX(Proyectos!A$3:A$299,MATCH(ROWS($A$3:$A76),Proyectos!$N$3:$N$299,0))),"")</f>
        <v/>
      </c>
      <c r="B76" s="8" t="str">
        <f>IFERROR(IF(INDEX(Proyectos!B$3:B$299,MATCH(ROWS($A$3:$A76),Proyectos!$N$3:$N$299,0))="","",INDEX(Proyectos!B$3:B$299,MATCH(ROWS($A$3:$A76),Proyectos!$N$3:$N$299,0))),"")</f>
        <v/>
      </c>
      <c r="C76" s="8" t="str">
        <f>IFERROR(IF(INDEX(Proyectos!C$3:C$299,MATCH(ROWS($A$3:$A76),Proyectos!$N$3:$N$299,0))="","",INDEX(Proyectos!C$3:C$299,MATCH(ROWS($A$3:$A76),Proyectos!$N$3:$N$299,0))),"")</f>
        <v/>
      </c>
      <c r="D76" s="8" t="str">
        <f>IFERROR(IF(INDEX(Proyectos!D$3:D$299,MATCH(ROWS($A$3:$A76),Proyectos!$N$3:$N$299,0))="","",INDEX(Proyectos!D$3:D$299,MATCH(ROWS($A$3:$A76),Proyectos!$N$3:$N$299,0))),"")</f>
        <v/>
      </c>
      <c r="E76" s="9" t="str">
        <f>IFERROR(IF(INDEX(Proyectos!E$3:E$299,MATCH(ROWS($A$3:$A76),Proyectos!$N$3:$N$299,0))="","",INDEX(Proyectos!E$3:E$299,MATCH(ROWS($A$3:$A76),Proyectos!$N$3:$N$299,0))),"")</f>
        <v/>
      </c>
      <c r="F76" s="10" t="str">
        <f>IFERROR(IF(INDEX(Proyectos!F$3:F$299,MATCH(ROWS($A$3:$A76),Proyectos!$N$3:$N$299,0))="","",INDEX(Proyectos!F$3:F$299,MATCH(ROWS($A$3:$A76),Proyectos!$N$3:$N$299,0))),"")</f>
        <v/>
      </c>
      <c r="G76" s="11" t="str">
        <f>IFERROR(IF(INDEX(Proyectos!G$3:G$299,MATCH(ROWS($A$3:$A76),Proyectos!$N$3:$N$299,0))="","",INDEX(Proyectos!G$3:G$299,MATCH(ROWS($A$3:$A76),Proyectos!$N$3:$N$299,0))),"")</f>
        <v/>
      </c>
      <c r="H76" s="8" t="str">
        <f>IFERROR(IF(INDEX(Proyectos!H$3:H$299,MATCH(ROWS($A$3:$A76),Proyectos!$N$3:$N$299,0))="","",INDEX(Proyectos!H$3:H$299,MATCH(ROWS($A$3:$A76),Proyectos!$N$3:$N$299,0))),"")</f>
        <v/>
      </c>
      <c r="I76" s="12" t="str">
        <f>IFERROR(IF(INDEX(Proyectos!I$3:I$299,MATCH(ROWS($A$3:$A76),Proyectos!$N$3:$N$299,0))="","",INDEX(Proyectos!I$3:I$299,MATCH(ROWS($A$3:$A76),Proyectos!$N$3:$N$299,0))),"")</f>
        <v/>
      </c>
      <c r="J76" s="13" t="str">
        <f>IFERROR(IF(INDEX(Proyectos!J$3:J$299,MATCH(ROWS($A$3:$A76),Proyectos!$N$3:$N$299,0))="","",INDEX(Proyectos!J$3:J$299,MATCH(ROWS($A$3:$A76),Proyectos!$N$3:$N$299,0))),"")</f>
        <v/>
      </c>
    </row>
    <row r="77">
      <c r="A77" s="8" t="str">
        <f>IFERROR(IF(INDEX(Proyectos!A$3:A$299,MATCH(ROWS($A$3:$A77),Proyectos!$N$3:$N$299,0))="","",INDEX(Proyectos!A$3:A$299,MATCH(ROWS($A$3:$A77),Proyectos!$N$3:$N$299,0))),"")</f>
        <v/>
      </c>
      <c r="B77" s="8" t="str">
        <f>IFERROR(IF(INDEX(Proyectos!B$3:B$299,MATCH(ROWS($A$3:$A77),Proyectos!$N$3:$N$299,0))="","",INDEX(Proyectos!B$3:B$299,MATCH(ROWS($A$3:$A77),Proyectos!$N$3:$N$299,0))),"")</f>
        <v/>
      </c>
      <c r="C77" s="8" t="str">
        <f>IFERROR(IF(INDEX(Proyectos!C$3:C$299,MATCH(ROWS($A$3:$A77),Proyectos!$N$3:$N$299,0))="","",INDEX(Proyectos!C$3:C$299,MATCH(ROWS($A$3:$A77),Proyectos!$N$3:$N$299,0))),"")</f>
        <v/>
      </c>
      <c r="D77" s="8" t="str">
        <f>IFERROR(IF(INDEX(Proyectos!D$3:D$299,MATCH(ROWS($A$3:$A77),Proyectos!$N$3:$N$299,0))="","",INDEX(Proyectos!D$3:D$299,MATCH(ROWS($A$3:$A77),Proyectos!$N$3:$N$299,0))),"")</f>
        <v/>
      </c>
      <c r="E77" s="9" t="str">
        <f>IFERROR(IF(INDEX(Proyectos!E$3:E$299,MATCH(ROWS($A$3:$A77),Proyectos!$N$3:$N$299,0))="","",INDEX(Proyectos!E$3:E$299,MATCH(ROWS($A$3:$A77),Proyectos!$N$3:$N$299,0))),"")</f>
        <v/>
      </c>
      <c r="F77" s="10" t="str">
        <f>IFERROR(IF(INDEX(Proyectos!F$3:F$299,MATCH(ROWS($A$3:$A77),Proyectos!$N$3:$N$299,0))="","",INDEX(Proyectos!F$3:F$299,MATCH(ROWS($A$3:$A77),Proyectos!$N$3:$N$299,0))),"")</f>
        <v/>
      </c>
      <c r="G77" s="11" t="str">
        <f>IFERROR(IF(INDEX(Proyectos!G$3:G$299,MATCH(ROWS($A$3:$A77),Proyectos!$N$3:$N$299,0))="","",INDEX(Proyectos!G$3:G$299,MATCH(ROWS($A$3:$A77),Proyectos!$N$3:$N$299,0))),"")</f>
        <v/>
      </c>
      <c r="H77" s="8" t="str">
        <f>IFERROR(IF(INDEX(Proyectos!H$3:H$299,MATCH(ROWS($A$3:$A77),Proyectos!$N$3:$N$299,0))="","",INDEX(Proyectos!H$3:H$299,MATCH(ROWS($A$3:$A77),Proyectos!$N$3:$N$299,0))),"")</f>
        <v/>
      </c>
      <c r="I77" s="12" t="str">
        <f>IFERROR(IF(INDEX(Proyectos!I$3:I$299,MATCH(ROWS($A$3:$A77),Proyectos!$N$3:$N$299,0))="","",INDEX(Proyectos!I$3:I$299,MATCH(ROWS($A$3:$A77),Proyectos!$N$3:$N$299,0))),"")</f>
        <v/>
      </c>
      <c r="J77" s="13" t="str">
        <f>IFERROR(IF(INDEX(Proyectos!J$3:J$299,MATCH(ROWS($A$3:$A77),Proyectos!$N$3:$N$299,0))="","",INDEX(Proyectos!J$3:J$299,MATCH(ROWS($A$3:$A77),Proyectos!$N$3:$N$299,0))),"")</f>
        <v/>
      </c>
    </row>
    <row r="78">
      <c r="A78" s="8" t="str">
        <f>IFERROR(IF(INDEX(Proyectos!A$3:A$299,MATCH(ROWS($A$3:$A78),Proyectos!$N$3:$N$299,0))="","",INDEX(Proyectos!A$3:A$299,MATCH(ROWS($A$3:$A78),Proyectos!$N$3:$N$299,0))),"")</f>
        <v/>
      </c>
      <c r="B78" s="8" t="str">
        <f>IFERROR(IF(INDEX(Proyectos!B$3:B$299,MATCH(ROWS($A$3:$A78),Proyectos!$N$3:$N$299,0))="","",INDEX(Proyectos!B$3:B$299,MATCH(ROWS($A$3:$A78),Proyectos!$N$3:$N$299,0))),"")</f>
        <v/>
      </c>
      <c r="C78" s="8" t="str">
        <f>IFERROR(IF(INDEX(Proyectos!C$3:C$299,MATCH(ROWS($A$3:$A78),Proyectos!$N$3:$N$299,0))="","",INDEX(Proyectos!C$3:C$299,MATCH(ROWS($A$3:$A78),Proyectos!$N$3:$N$299,0))),"")</f>
        <v/>
      </c>
      <c r="D78" s="8" t="str">
        <f>IFERROR(IF(INDEX(Proyectos!D$3:D$299,MATCH(ROWS($A$3:$A78),Proyectos!$N$3:$N$299,0))="","",INDEX(Proyectos!D$3:D$299,MATCH(ROWS($A$3:$A78),Proyectos!$N$3:$N$299,0))),"")</f>
        <v/>
      </c>
      <c r="E78" s="9" t="str">
        <f>IFERROR(IF(INDEX(Proyectos!E$3:E$299,MATCH(ROWS($A$3:$A78),Proyectos!$N$3:$N$299,0))="","",INDEX(Proyectos!E$3:E$299,MATCH(ROWS($A$3:$A78),Proyectos!$N$3:$N$299,0))),"")</f>
        <v/>
      </c>
      <c r="F78" s="10" t="str">
        <f>IFERROR(IF(INDEX(Proyectos!F$3:F$299,MATCH(ROWS($A$3:$A78),Proyectos!$N$3:$N$299,0))="","",INDEX(Proyectos!F$3:F$299,MATCH(ROWS($A$3:$A78),Proyectos!$N$3:$N$299,0))),"")</f>
        <v/>
      </c>
      <c r="G78" s="11" t="str">
        <f>IFERROR(IF(INDEX(Proyectos!G$3:G$299,MATCH(ROWS($A$3:$A78),Proyectos!$N$3:$N$299,0))="","",INDEX(Proyectos!G$3:G$299,MATCH(ROWS($A$3:$A78),Proyectos!$N$3:$N$299,0))),"")</f>
        <v/>
      </c>
      <c r="H78" s="8" t="str">
        <f>IFERROR(IF(INDEX(Proyectos!H$3:H$299,MATCH(ROWS($A$3:$A78),Proyectos!$N$3:$N$299,0))="","",INDEX(Proyectos!H$3:H$299,MATCH(ROWS($A$3:$A78),Proyectos!$N$3:$N$299,0))),"")</f>
        <v/>
      </c>
      <c r="I78" s="12" t="str">
        <f>IFERROR(IF(INDEX(Proyectos!I$3:I$299,MATCH(ROWS($A$3:$A78),Proyectos!$N$3:$N$299,0))="","",INDEX(Proyectos!I$3:I$299,MATCH(ROWS($A$3:$A78),Proyectos!$N$3:$N$299,0))),"")</f>
        <v/>
      </c>
      <c r="J78" s="13" t="str">
        <f>IFERROR(IF(INDEX(Proyectos!J$3:J$299,MATCH(ROWS($A$3:$A78),Proyectos!$N$3:$N$299,0))="","",INDEX(Proyectos!J$3:J$299,MATCH(ROWS($A$3:$A78),Proyectos!$N$3:$N$299,0))),"")</f>
        <v/>
      </c>
    </row>
    <row r="79">
      <c r="A79" s="8" t="str">
        <f>IFERROR(IF(INDEX(Proyectos!A$3:A$299,MATCH(ROWS($A$3:$A79),Proyectos!$N$3:$N$299,0))="","",INDEX(Proyectos!A$3:A$299,MATCH(ROWS($A$3:$A79),Proyectos!$N$3:$N$299,0))),"")</f>
        <v/>
      </c>
      <c r="B79" s="8" t="str">
        <f>IFERROR(IF(INDEX(Proyectos!B$3:B$299,MATCH(ROWS($A$3:$A79),Proyectos!$N$3:$N$299,0))="","",INDEX(Proyectos!B$3:B$299,MATCH(ROWS($A$3:$A79),Proyectos!$N$3:$N$299,0))),"")</f>
        <v/>
      </c>
      <c r="C79" s="8" t="str">
        <f>IFERROR(IF(INDEX(Proyectos!C$3:C$299,MATCH(ROWS($A$3:$A79),Proyectos!$N$3:$N$299,0))="","",INDEX(Proyectos!C$3:C$299,MATCH(ROWS($A$3:$A79),Proyectos!$N$3:$N$299,0))),"")</f>
        <v/>
      </c>
      <c r="D79" s="8" t="str">
        <f>IFERROR(IF(INDEX(Proyectos!D$3:D$299,MATCH(ROWS($A$3:$A79),Proyectos!$N$3:$N$299,0))="","",INDEX(Proyectos!D$3:D$299,MATCH(ROWS($A$3:$A79),Proyectos!$N$3:$N$299,0))),"")</f>
        <v/>
      </c>
      <c r="E79" s="9" t="str">
        <f>IFERROR(IF(INDEX(Proyectos!E$3:E$299,MATCH(ROWS($A$3:$A79),Proyectos!$N$3:$N$299,0))="","",INDEX(Proyectos!E$3:E$299,MATCH(ROWS($A$3:$A79),Proyectos!$N$3:$N$299,0))),"")</f>
        <v/>
      </c>
      <c r="F79" s="10" t="str">
        <f>IFERROR(IF(INDEX(Proyectos!F$3:F$299,MATCH(ROWS($A$3:$A79),Proyectos!$N$3:$N$299,0))="","",INDEX(Proyectos!F$3:F$299,MATCH(ROWS($A$3:$A79),Proyectos!$N$3:$N$299,0))),"")</f>
        <v/>
      </c>
      <c r="G79" s="11" t="str">
        <f>IFERROR(IF(INDEX(Proyectos!G$3:G$299,MATCH(ROWS($A$3:$A79),Proyectos!$N$3:$N$299,0))="","",INDEX(Proyectos!G$3:G$299,MATCH(ROWS($A$3:$A79),Proyectos!$N$3:$N$299,0))),"")</f>
        <v/>
      </c>
      <c r="H79" s="8" t="str">
        <f>IFERROR(IF(INDEX(Proyectos!H$3:H$299,MATCH(ROWS($A$3:$A79),Proyectos!$N$3:$N$299,0))="","",INDEX(Proyectos!H$3:H$299,MATCH(ROWS($A$3:$A79),Proyectos!$N$3:$N$299,0))),"")</f>
        <v/>
      </c>
      <c r="I79" s="12" t="str">
        <f>IFERROR(IF(INDEX(Proyectos!I$3:I$299,MATCH(ROWS($A$3:$A79),Proyectos!$N$3:$N$299,0))="","",INDEX(Proyectos!I$3:I$299,MATCH(ROWS($A$3:$A79),Proyectos!$N$3:$N$299,0))),"")</f>
        <v/>
      </c>
      <c r="J79" s="13" t="str">
        <f>IFERROR(IF(INDEX(Proyectos!J$3:J$299,MATCH(ROWS($A$3:$A79),Proyectos!$N$3:$N$299,0))="","",INDEX(Proyectos!J$3:J$299,MATCH(ROWS($A$3:$A79),Proyectos!$N$3:$N$299,0))),"")</f>
        <v/>
      </c>
    </row>
    <row r="80">
      <c r="A80" s="8" t="str">
        <f>IFERROR(IF(INDEX(Proyectos!A$3:A$299,MATCH(ROWS($A$3:$A80),Proyectos!$N$3:$N$299,0))="","",INDEX(Proyectos!A$3:A$299,MATCH(ROWS($A$3:$A80),Proyectos!$N$3:$N$299,0))),"")</f>
        <v/>
      </c>
      <c r="B80" s="8" t="str">
        <f>IFERROR(IF(INDEX(Proyectos!B$3:B$299,MATCH(ROWS($A$3:$A80),Proyectos!$N$3:$N$299,0))="","",INDEX(Proyectos!B$3:B$299,MATCH(ROWS($A$3:$A80),Proyectos!$N$3:$N$299,0))),"")</f>
        <v/>
      </c>
      <c r="C80" s="8" t="str">
        <f>IFERROR(IF(INDEX(Proyectos!C$3:C$299,MATCH(ROWS($A$3:$A80),Proyectos!$N$3:$N$299,0))="","",INDEX(Proyectos!C$3:C$299,MATCH(ROWS($A$3:$A80),Proyectos!$N$3:$N$299,0))),"")</f>
        <v/>
      </c>
      <c r="D80" s="8" t="str">
        <f>IFERROR(IF(INDEX(Proyectos!D$3:D$299,MATCH(ROWS($A$3:$A80),Proyectos!$N$3:$N$299,0))="","",INDEX(Proyectos!D$3:D$299,MATCH(ROWS($A$3:$A80),Proyectos!$N$3:$N$299,0))),"")</f>
        <v/>
      </c>
      <c r="E80" s="9" t="str">
        <f>IFERROR(IF(INDEX(Proyectos!E$3:E$299,MATCH(ROWS($A$3:$A80),Proyectos!$N$3:$N$299,0))="","",INDEX(Proyectos!E$3:E$299,MATCH(ROWS($A$3:$A80),Proyectos!$N$3:$N$299,0))),"")</f>
        <v/>
      </c>
      <c r="F80" s="10" t="str">
        <f>IFERROR(IF(INDEX(Proyectos!F$3:F$299,MATCH(ROWS($A$3:$A80),Proyectos!$N$3:$N$299,0))="","",INDEX(Proyectos!F$3:F$299,MATCH(ROWS($A$3:$A80),Proyectos!$N$3:$N$299,0))),"")</f>
        <v/>
      </c>
      <c r="G80" s="11" t="str">
        <f>IFERROR(IF(INDEX(Proyectos!G$3:G$299,MATCH(ROWS($A$3:$A80),Proyectos!$N$3:$N$299,0))="","",INDEX(Proyectos!G$3:G$299,MATCH(ROWS($A$3:$A80),Proyectos!$N$3:$N$299,0))),"")</f>
        <v/>
      </c>
      <c r="H80" s="8" t="str">
        <f>IFERROR(IF(INDEX(Proyectos!H$3:H$299,MATCH(ROWS($A$3:$A80),Proyectos!$N$3:$N$299,0))="","",INDEX(Proyectos!H$3:H$299,MATCH(ROWS($A$3:$A80),Proyectos!$N$3:$N$299,0))),"")</f>
        <v/>
      </c>
      <c r="I80" s="12" t="str">
        <f>IFERROR(IF(INDEX(Proyectos!I$3:I$299,MATCH(ROWS($A$3:$A80),Proyectos!$N$3:$N$299,0))="","",INDEX(Proyectos!I$3:I$299,MATCH(ROWS($A$3:$A80),Proyectos!$N$3:$N$299,0))),"")</f>
        <v/>
      </c>
      <c r="J80" s="13" t="str">
        <f>IFERROR(IF(INDEX(Proyectos!J$3:J$299,MATCH(ROWS($A$3:$A80),Proyectos!$N$3:$N$299,0))="","",INDEX(Proyectos!J$3:J$299,MATCH(ROWS($A$3:$A80),Proyectos!$N$3:$N$299,0))),"")</f>
        <v/>
      </c>
    </row>
    <row r="81">
      <c r="A81" s="8" t="str">
        <f>IFERROR(IF(INDEX(Proyectos!A$3:A$299,MATCH(ROWS($A$3:$A81),Proyectos!$N$3:$N$299,0))="","",INDEX(Proyectos!A$3:A$299,MATCH(ROWS($A$3:$A81),Proyectos!$N$3:$N$299,0))),"")</f>
        <v/>
      </c>
      <c r="B81" s="8" t="str">
        <f>IFERROR(IF(INDEX(Proyectos!B$3:B$299,MATCH(ROWS($A$3:$A81),Proyectos!$N$3:$N$299,0))="","",INDEX(Proyectos!B$3:B$299,MATCH(ROWS($A$3:$A81),Proyectos!$N$3:$N$299,0))),"")</f>
        <v/>
      </c>
      <c r="C81" s="8" t="str">
        <f>IFERROR(IF(INDEX(Proyectos!C$3:C$299,MATCH(ROWS($A$3:$A81),Proyectos!$N$3:$N$299,0))="","",INDEX(Proyectos!C$3:C$299,MATCH(ROWS($A$3:$A81),Proyectos!$N$3:$N$299,0))),"")</f>
        <v/>
      </c>
      <c r="D81" s="8" t="str">
        <f>IFERROR(IF(INDEX(Proyectos!D$3:D$299,MATCH(ROWS($A$3:$A81),Proyectos!$N$3:$N$299,0))="","",INDEX(Proyectos!D$3:D$299,MATCH(ROWS($A$3:$A81),Proyectos!$N$3:$N$299,0))),"")</f>
        <v/>
      </c>
      <c r="E81" s="9" t="str">
        <f>IFERROR(IF(INDEX(Proyectos!E$3:E$299,MATCH(ROWS($A$3:$A81),Proyectos!$N$3:$N$299,0))="","",INDEX(Proyectos!E$3:E$299,MATCH(ROWS($A$3:$A81),Proyectos!$N$3:$N$299,0))),"")</f>
        <v/>
      </c>
      <c r="F81" s="10" t="str">
        <f>IFERROR(IF(INDEX(Proyectos!F$3:F$299,MATCH(ROWS($A$3:$A81),Proyectos!$N$3:$N$299,0))="","",INDEX(Proyectos!F$3:F$299,MATCH(ROWS($A$3:$A81),Proyectos!$N$3:$N$299,0))),"")</f>
        <v/>
      </c>
      <c r="G81" s="11" t="str">
        <f>IFERROR(IF(INDEX(Proyectos!G$3:G$299,MATCH(ROWS($A$3:$A81),Proyectos!$N$3:$N$299,0))="","",INDEX(Proyectos!G$3:G$299,MATCH(ROWS($A$3:$A81),Proyectos!$N$3:$N$299,0))),"")</f>
        <v/>
      </c>
      <c r="H81" s="8" t="str">
        <f>IFERROR(IF(INDEX(Proyectos!H$3:H$299,MATCH(ROWS($A$3:$A81),Proyectos!$N$3:$N$299,0))="","",INDEX(Proyectos!H$3:H$299,MATCH(ROWS($A$3:$A81),Proyectos!$N$3:$N$299,0))),"")</f>
        <v/>
      </c>
      <c r="I81" s="12" t="str">
        <f>IFERROR(IF(INDEX(Proyectos!I$3:I$299,MATCH(ROWS($A$3:$A81),Proyectos!$N$3:$N$299,0))="","",INDEX(Proyectos!I$3:I$299,MATCH(ROWS($A$3:$A81),Proyectos!$N$3:$N$299,0))),"")</f>
        <v/>
      </c>
      <c r="J81" s="13" t="str">
        <f>IFERROR(IF(INDEX(Proyectos!J$3:J$299,MATCH(ROWS($A$3:$A81),Proyectos!$N$3:$N$299,0))="","",INDEX(Proyectos!J$3:J$299,MATCH(ROWS($A$3:$A81),Proyectos!$N$3:$N$299,0))),"")</f>
        <v/>
      </c>
    </row>
    <row r="82">
      <c r="A82" s="8" t="str">
        <f>IFERROR(IF(INDEX(Proyectos!A$3:A$299,MATCH(ROWS($A$3:$A82),Proyectos!$N$3:$N$299,0))="","",INDEX(Proyectos!A$3:A$299,MATCH(ROWS($A$3:$A82),Proyectos!$N$3:$N$299,0))),"")</f>
        <v/>
      </c>
      <c r="B82" s="8" t="str">
        <f>IFERROR(IF(INDEX(Proyectos!B$3:B$299,MATCH(ROWS($A$3:$A82),Proyectos!$N$3:$N$299,0))="","",INDEX(Proyectos!B$3:B$299,MATCH(ROWS($A$3:$A82),Proyectos!$N$3:$N$299,0))),"")</f>
        <v/>
      </c>
      <c r="C82" s="8" t="str">
        <f>IFERROR(IF(INDEX(Proyectos!C$3:C$299,MATCH(ROWS($A$3:$A82),Proyectos!$N$3:$N$299,0))="","",INDEX(Proyectos!C$3:C$299,MATCH(ROWS($A$3:$A82),Proyectos!$N$3:$N$299,0))),"")</f>
        <v/>
      </c>
      <c r="D82" s="8" t="str">
        <f>IFERROR(IF(INDEX(Proyectos!D$3:D$299,MATCH(ROWS($A$3:$A82),Proyectos!$N$3:$N$299,0))="","",INDEX(Proyectos!D$3:D$299,MATCH(ROWS($A$3:$A82),Proyectos!$N$3:$N$299,0))),"")</f>
        <v/>
      </c>
      <c r="E82" s="9" t="str">
        <f>IFERROR(IF(INDEX(Proyectos!E$3:E$299,MATCH(ROWS($A$3:$A82),Proyectos!$N$3:$N$299,0))="","",INDEX(Proyectos!E$3:E$299,MATCH(ROWS($A$3:$A82),Proyectos!$N$3:$N$299,0))),"")</f>
        <v/>
      </c>
      <c r="F82" s="10" t="str">
        <f>IFERROR(IF(INDEX(Proyectos!F$3:F$299,MATCH(ROWS($A$3:$A82),Proyectos!$N$3:$N$299,0))="","",INDEX(Proyectos!F$3:F$299,MATCH(ROWS($A$3:$A82),Proyectos!$N$3:$N$299,0))),"")</f>
        <v/>
      </c>
      <c r="G82" s="11" t="str">
        <f>IFERROR(IF(INDEX(Proyectos!G$3:G$299,MATCH(ROWS($A$3:$A82),Proyectos!$N$3:$N$299,0))="","",INDEX(Proyectos!G$3:G$299,MATCH(ROWS($A$3:$A82),Proyectos!$N$3:$N$299,0))),"")</f>
        <v/>
      </c>
      <c r="H82" s="8" t="str">
        <f>IFERROR(IF(INDEX(Proyectos!H$3:H$299,MATCH(ROWS($A$3:$A82),Proyectos!$N$3:$N$299,0))="","",INDEX(Proyectos!H$3:H$299,MATCH(ROWS($A$3:$A82),Proyectos!$N$3:$N$299,0))),"")</f>
        <v/>
      </c>
      <c r="I82" s="12" t="str">
        <f>IFERROR(IF(INDEX(Proyectos!I$3:I$299,MATCH(ROWS($A$3:$A82),Proyectos!$N$3:$N$299,0))="","",INDEX(Proyectos!I$3:I$299,MATCH(ROWS($A$3:$A82),Proyectos!$N$3:$N$299,0))),"")</f>
        <v/>
      </c>
      <c r="J82" s="13" t="str">
        <f>IFERROR(IF(INDEX(Proyectos!J$3:J$299,MATCH(ROWS($A$3:$A82),Proyectos!$N$3:$N$299,0))="","",INDEX(Proyectos!J$3:J$299,MATCH(ROWS($A$3:$A82),Proyectos!$N$3:$N$299,0))),"")</f>
        <v/>
      </c>
    </row>
    <row r="83">
      <c r="A83" s="8" t="str">
        <f>IFERROR(IF(INDEX(Proyectos!A$3:A$299,MATCH(ROWS($A$3:$A83),Proyectos!$N$3:$N$299,0))="","",INDEX(Proyectos!A$3:A$299,MATCH(ROWS($A$3:$A83),Proyectos!$N$3:$N$299,0))),"")</f>
        <v/>
      </c>
      <c r="B83" s="8" t="str">
        <f>IFERROR(IF(INDEX(Proyectos!B$3:B$299,MATCH(ROWS($A$3:$A83),Proyectos!$N$3:$N$299,0))="","",INDEX(Proyectos!B$3:B$299,MATCH(ROWS($A$3:$A83),Proyectos!$N$3:$N$299,0))),"")</f>
        <v/>
      </c>
      <c r="C83" s="8" t="str">
        <f>IFERROR(IF(INDEX(Proyectos!C$3:C$299,MATCH(ROWS($A$3:$A83),Proyectos!$N$3:$N$299,0))="","",INDEX(Proyectos!C$3:C$299,MATCH(ROWS($A$3:$A83),Proyectos!$N$3:$N$299,0))),"")</f>
        <v/>
      </c>
      <c r="D83" s="8" t="str">
        <f>IFERROR(IF(INDEX(Proyectos!D$3:D$299,MATCH(ROWS($A$3:$A83),Proyectos!$N$3:$N$299,0))="","",INDEX(Proyectos!D$3:D$299,MATCH(ROWS($A$3:$A83),Proyectos!$N$3:$N$299,0))),"")</f>
        <v/>
      </c>
      <c r="E83" s="9" t="str">
        <f>IFERROR(IF(INDEX(Proyectos!E$3:E$299,MATCH(ROWS($A$3:$A83),Proyectos!$N$3:$N$299,0))="","",INDEX(Proyectos!E$3:E$299,MATCH(ROWS($A$3:$A83),Proyectos!$N$3:$N$299,0))),"")</f>
        <v/>
      </c>
      <c r="F83" s="10" t="str">
        <f>IFERROR(IF(INDEX(Proyectos!F$3:F$299,MATCH(ROWS($A$3:$A83),Proyectos!$N$3:$N$299,0))="","",INDEX(Proyectos!F$3:F$299,MATCH(ROWS($A$3:$A83),Proyectos!$N$3:$N$299,0))),"")</f>
        <v/>
      </c>
      <c r="G83" s="11" t="str">
        <f>IFERROR(IF(INDEX(Proyectos!G$3:G$299,MATCH(ROWS($A$3:$A83),Proyectos!$N$3:$N$299,0))="","",INDEX(Proyectos!G$3:G$299,MATCH(ROWS($A$3:$A83),Proyectos!$N$3:$N$299,0))),"")</f>
        <v/>
      </c>
      <c r="H83" s="8" t="str">
        <f>IFERROR(IF(INDEX(Proyectos!H$3:H$299,MATCH(ROWS($A$3:$A83),Proyectos!$N$3:$N$299,0))="","",INDEX(Proyectos!H$3:H$299,MATCH(ROWS($A$3:$A83),Proyectos!$N$3:$N$299,0))),"")</f>
        <v/>
      </c>
      <c r="I83" s="12" t="str">
        <f>IFERROR(IF(INDEX(Proyectos!I$3:I$299,MATCH(ROWS($A$3:$A83),Proyectos!$N$3:$N$299,0))="","",INDEX(Proyectos!I$3:I$299,MATCH(ROWS($A$3:$A83),Proyectos!$N$3:$N$299,0))),"")</f>
        <v/>
      </c>
      <c r="J83" s="13" t="str">
        <f>IFERROR(IF(INDEX(Proyectos!J$3:J$299,MATCH(ROWS($A$3:$A83),Proyectos!$N$3:$N$299,0))="","",INDEX(Proyectos!J$3:J$299,MATCH(ROWS($A$3:$A83),Proyectos!$N$3:$N$299,0))),"")</f>
        <v/>
      </c>
    </row>
    <row r="84">
      <c r="A84" s="8" t="str">
        <f>IFERROR(IF(INDEX(Proyectos!A$3:A$299,MATCH(ROWS($A$3:$A84),Proyectos!$N$3:$N$299,0))="","",INDEX(Proyectos!A$3:A$299,MATCH(ROWS($A$3:$A84),Proyectos!$N$3:$N$299,0))),"")</f>
        <v/>
      </c>
      <c r="B84" s="8" t="str">
        <f>IFERROR(IF(INDEX(Proyectos!B$3:B$299,MATCH(ROWS($A$3:$A84),Proyectos!$N$3:$N$299,0))="","",INDEX(Proyectos!B$3:B$299,MATCH(ROWS($A$3:$A84),Proyectos!$N$3:$N$299,0))),"")</f>
        <v/>
      </c>
      <c r="C84" s="8" t="str">
        <f>IFERROR(IF(INDEX(Proyectos!C$3:C$299,MATCH(ROWS($A$3:$A84),Proyectos!$N$3:$N$299,0))="","",INDEX(Proyectos!C$3:C$299,MATCH(ROWS($A$3:$A84),Proyectos!$N$3:$N$299,0))),"")</f>
        <v/>
      </c>
      <c r="D84" s="8" t="str">
        <f>IFERROR(IF(INDEX(Proyectos!D$3:D$299,MATCH(ROWS($A$3:$A84),Proyectos!$N$3:$N$299,0))="","",INDEX(Proyectos!D$3:D$299,MATCH(ROWS($A$3:$A84),Proyectos!$N$3:$N$299,0))),"")</f>
        <v/>
      </c>
      <c r="E84" s="9" t="str">
        <f>IFERROR(IF(INDEX(Proyectos!E$3:E$299,MATCH(ROWS($A$3:$A84),Proyectos!$N$3:$N$299,0))="","",INDEX(Proyectos!E$3:E$299,MATCH(ROWS($A$3:$A84),Proyectos!$N$3:$N$299,0))),"")</f>
        <v/>
      </c>
      <c r="F84" s="10" t="str">
        <f>IFERROR(IF(INDEX(Proyectos!F$3:F$299,MATCH(ROWS($A$3:$A84),Proyectos!$N$3:$N$299,0))="","",INDEX(Proyectos!F$3:F$299,MATCH(ROWS($A$3:$A84),Proyectos!$N$3:$N$299,0))),"")</f>
        <v/>
      </c>
      <c r="G84" s="11" t="str">
        <f>IFERROR(IF(INDEX(Proyectos!G$3:G$299,MATCH(ROWS($A$3:$A84),Proyectos!$N$3:$N$299,0))="","",INDEX(Proyectos!G$3:G$299,MATCH(ROWS($A$3:$A84),Proyectos!$N$3:$N$299,0))),"")</f>
        <v/>
      </c>
      <c r="H84" s="8" t="str">
        <f>IFERROR(IF(INDEX(Proyectos!H$3:H$299,MATCH(ROWS($A$3:$A84),Proyectos!$N$3:$N$299,0))="","",INDEX(Proyectos!H$3:H$299,MATCH(ROWS($A$3:$A84),Proyectos!$N$3:$N$299,0))),"")</f>
        <v/>
      </c>
      <c r="I84" s="12" t="str">
        <f>IFERROR(IF(INDEX(Proyectos!I$3:I$299,MATCH(ROWS($A$3:$A84),Proyectos!$N$3:$N$299,0))="","",INDEX(Proyectos!I$3:I$299,MATCH(ROWS($A$3:$A84),Proyectos!$N$3:$N$299,0))),"")</f>
        <v/>
      </c>
      <c r="J84" s="13" t="str">
        <f>IFERROR(IF(INDEX(Proyectos!J$3:J$299,MATCH(ROWS($A$3:$A84),Proyectos!$N$3:$N$299,0))="","",INDEX(Proyectos!J$3:J$299,MATCH(ROWS($A$3:$A84),Proyectos!$N$3:$N$299,0))),"")</f>
        <v/>
      </c>
    </row>
    <row r="85">
      <c r="A85" s="8" t="str">
        <f>IFERROR(IF(INDEX(Proyectos!A$3:A$299,MATCH(ROWS($A$3:$A85),Proyectos!$N$3:$N$299,0))="","",INDEX(Proyectos!A$3:A$299,MATCH(ROWS($A$3:$A85),Proyectos!$N$3:$N$299,0))),"")</f>
        <v/>
      </c>
      <c r="B85" s="8" t="str">
        <f>IFERROR(IF(INDEX(Proyectos!B$3:B$299,MATCH(ROWS($A$3:$A85),Proyectos!$N$3:$N$299,0))="","",INDEX(Proyectos!B$3:B$299,MATCH(ROWS($A$3:$A85),Proyectos!$N$3:$N$299,0))),"")</f>
        <v/>
      </c>
      <c r="C85" s="8" t="str">
        <f>IFERROR(IF(INDEX(Proyectos!C$3:C$299,MATCH(ROWS($A$3:$A85),Proyectos!$N$3:$N$299,0))="","",INDEX(Proyectos!C$3:C$299,MATCH(ROWS($A$3:$A85),Proyectos!$N$3:$N$299,0))),"")</f>
        <v/>
      </c>
      <c r="D85" s="8" t="str">
        <f>IFERROR(IF(INDEX(Proyectos!D$3:D$299,MATCH(ROWS($A$3:$A85),Proyectos!$N$3:$N$299,0))="","",INDEX(Proyectos!D$3:D$299,MATCH(ROWS($A$3:$A85),Proyectos!$N$3:$N$299,0))),"")</f>
        <v/>
      </c>
      <c r="E85" s="9" t="str">
        <f>IFERROR(IF(INDEX(Proyectos!E$3:E$299,MATCH(ROWS($A$3:$A85),Proyectos!$N$3:$N$299,0))="","",INDEX(Proyectos!E$3:E$299,MATCH(ROWS($A$3:$A85),Proyectos!$N$3:$N$299,0))),"")</f>
        <v/>
      </c>
      <c r="F85" s="10" t="str">
        <f>IFERROR(IF(INDEX(Proyectos!F$3:F$299,MATCH(ROWS($A$3:$A85),Proyectos!$N$3:$N$299,0))="","",INDEX(Proyectos!F$3:F$299,MATCH(ROWS($A$3:$A85),Proyectos!$N$3:$N$299,0))),"")</f>
        <v/>
      </c>
      <c r="G85" s="11" t="str">
        <f>IFERROR(IF(INDEX(Proyectos!G$3:G$299,MATCH(ROWS($A$3:$A85),Proyectos!$N$3:$N$299,0))="","",INDEX(Proyectos!G$3:G$299,MATCH(ROWS($A$3:$A85),Proyectos!$N$3:$N$299,0))),"")</f>
        <v/>
      </c>
      <c r="H85" s="8" t="str">
        <f>IFERROR(IF(INDEX(Proyectos!H$3:H$299,MATCH(ROWS($A$3:$A85),Proyectos!$N$3:$N$299,0))="","",INDEX(Proyectos!H$3:H$299,MATCH(ROWS($A$3:$A85),Proyectos!$N$3:$N$299,0))),"")</f>
        <v/>
      </c>
      <c r="I85" s="12" t="str">
        <f>IFERROR(IF(INDEX(Proyectos!I$3:I$299,MATCH(ROWS($A$3:$A85),Proyectos!$N$3:$N$299,0))="","",INDEX(Proyectos!I$3:I$299,MATCH(ROWS($A$3:$A85),Proyectos!$N$3:$N$299,0))),"")</f>
        <v/>
      </c>
      <c r="J85" s="13" t="str">
        <f>IFERROR(IF(INDEX(Proyectos!J$3:J$299,MATCH(ROWS($A$3:$A85),Proyectos!$N$3:$N$299,0))="","",INDEX(Proyectos!J$3:J$299,MATCH(ROWS($A$3:$A85),Proyectos!$N$3:$N$299,0))),"")</f>
        <v/>
      </c>
    </row>
    <row r="86">
      <c r="A86" s="8" t="str">
        <f>IFERROR(IF(INDEX(Proyectos!A$3:A$299,MATCH(ROWS($A$3:$A86),Proyectos!$N$3:$N$299,0))="","",INDEX(Proyectos!A$3:A$299,MATCH(ROWS($A$3:$A86),Proyectos!$N$3:$N$299,0))),"")</f>
        <v/>
      </c>
      <c r="B86" s="8" t="str">
        <f>IFERROR(IF(INDEX(Proyectos!B$3:B$299,MATCH(ROWS($A$3:$A86),Proyectos!$N$3:$N$299,0))="","",INDEX(Proyectos!B$3:B$299,MATCH(ROWS($A$3:$A86),Proyectos!$N$3:$N$299,0))),"")</f>
        <v/>
      </c>
      <c r="C86" s="8" t="str">
        <f>IFERROR(IF(INDEX(Proyectos!C$3:C$299,MATCH(ROWS($A$3:$A86),Proyectos!$N$3:$N$299,0))="","",INDEX(Proyectos!C$3:C$299,MATCH(ROWS($A$3:$A86),Proyectos!$N$3:$N$299,0))),"")</f>
        <v/>
      </c>
      <c r="D86" s="8" t="str">
        <f>IFERROR(IF(INDEX(Proyectos!D$3:D$299,MATCH(ROWS($A$3:$A86),Proyectos!$N$3:$N$299,0))="","",INDEX(Proyectos!D$3:D$299,MATCH(ROWS($A$3:$A86),Proyectos!$N$3:$N$299,0))),"")</f>
        <v/>
      </c>
      <c r="E86" s="9" t="str">
        <f>IFERROR(IF(INDEX(Proyectos!E$3:E$299,MATCH(ROWS($A$3:$A86),Proyectos!$N$3:$N$299,0))="","",INDEX(Proyectos!E$3:E$299,MATCH(ROWS($A$3:$A86),Proyectos!$N$3:$N$299,0))),"")</f>
        <v/>
      </c>
      <c r="F86" s="10" t="str">
        <f>IFERROR(IF(INDEX(Proyectos!F$3:F$299,MATCH(ROWS($A$3:$A86),Proyectos!$N$3:$N$299,0))="","",INDEX(Proyectos!F$3:F$299,MATCH(ROWS($A$3:$A86),Proyectos!$N$3:$N$299,0))),"")</f>
        <v/>
      </c>
      <c r="G86" s="11" t="str">
        <f>IFERROR(IF(INDEX(Proyectos!G$3:G$299,MATCH(ROWS($A$3:$A86),Proyectos!$N$3:$N$299,0))="","",INDEX(Proyectos!G$3:G$299,MATCH(ROWS($A$3:$A86),Proyectos!$N$3:$N$299,0))),"")</f>
        <v/>
      </c>
      <c r="H86" s="8" t="str">
        <f>IFERROR(IF(INDEX(Proyectos!H$3:H$299,MATCH(ROWS($A$3:$A86),Proyectos!$N$3:$N$299,0))="","",INDEX(Proyectos!H$3:H$299,MATCH(ROWS($A$3:$A86),Proyectos!$N$3:$N$299,0))),"")</f>
        <v/>
      </c>
      <c r="I86" s="12" t="str">
        <f>IFERROR(IF(INDEX(Proyectos!I$3:I$299,MATCH(ROWS($A$3:$A86),Proyectos!$N$3:$N$299,0))="","",INDEX(Proyectos!I$3:I$299,MATCH(ROWS($A$3:$A86),Proyectos!$N$3:$N$299,0))),"")</f>
        <v/>
      </c>
      <c r="J86" s="13" t="str">
        <f>IFERROR(IF(INDEX(Proyectos!J$3:J$299,MATCH(ROWS($A$3:$A86),Proyectos!$N$3:$N$299,0))="","",INDEX(Proyectos!J$3:J$299,MATCH(ROWS($A$3:$A86),Proyectos!$N$3:$N$299,0))),"")</f>
        <v/>
      </c>
    </row>
    <row r="87">
      <c r="A87" s="8" t="str">
        <f>IFERROR(IF(INDEX(Proyectos!A$3:A$299,MATCH(ROWS($A$3:$A87),Proyectos!$N$3:$N$299,0))="","",INDEX(Proyectos!A$3:A$299,MATCH(ROWS($A$3:$A87),Proyectos!$N$3:$N$299,0))),"")</f>
        <v/>
      </c>
      <c r="B87" s="8" t="str">
        <f>IFERROR(IF(INDEX(Proyectos!B$3:B$299,MATCH(ROWS($A$3:$A87),Proyectos!$N$3:$N$299,0))="","",INDEX(Proyectos!B$3:B$299,MATCH(ROWS($A$3:$A87),Proyectos!$N$3:$N$299,0))),"")</f>
        <v/>
      </c>
      <c r="C87" s="8" t="str">
        <f>IFERROR(IF(INDEX(Proyectos!C$3:C$299,MATCH(ROWS($A$3:$A87),Proyectos!$N$3:$N$299,0))="","",INDEX(Proyectos!C$3:C$299,MATCH(ROWS($A$3:$A87),Proyectos!$N$3:$N$299,0))),"")</f>
        <v/>
      </c>
      <c r="D87" s="8" t="str">
        <f>IFERROR(IF(INDEX(Proyectos!D$3:D$299,MATCH(ROWS($A$3:$A87),Proyectos!$N$3:$N$299,0))="","",INDEX(Proyectos!D$3:D$299,MATCH(ROWS($A$3:$A87),Proyectos!$N$3:$N$299,0))),"")</f>
        <v/>
      </c>
      <c r="E87" s="9" t="str">
        <f>IFERROR(IF(INDEX(Proyectos!E$3:E$299,MATCH(ROWS($A$3:$A87),Proyectos!$N$3:$N$299,0))="","",INDEX(Proyectos!E$3:E$299,MATCH(ROWS($A$3:$A87),Proyectos!$N$3:$N$299,0))),"")</f>
        <v/>
      </c>
      <c r="F87" s="10" t="str">
        <f>IFERROR(IF(INDEX(Proyectos!F$3:F$299,MATCH(ROWS($A$3:$A87),Proyectos!$N$3:$N$299,0))="","",INDEX(Proyectos!F$3:F$299,MATCH(ROWS($A$3:$A87),Proyectos!$N$3:$N$299,0))),"")</f>
        <v/>
      </c>
      <c r="G87" s="11" t="str">
        <f>IFERROR(IF(INDEX(Proyectos!G$3:G$299,MATCH(ROWS($A$3:$A87),Proyectos!$N$3:$N$299,0))="","",INDEX(Proyectos!G$3:G$299,MATCH(ROWS($A$3:$A87),Proyectos!$N$3:$N$299,0))),"")</f>
        <v/>
      </c>
      <c r="H87" s="8" t="str">
        <f>IFERROR(IF(INDEX(Proyectos!H$3:H$299,MATCH(ROWS($A$3:$A87),Proyectos!$N$3:$N$299,0))="","",INDEX(Proyectos!H$3:H$299,MATCH(ROWS($A$3:$A87),Proyectos!$N$3:$N$299,0))),"")</f>
        <v/>
      </c>
      <c r="I87" s="12" t="str">
        <f>IFERROR(IF(INDEX(Proyectos!I$3:I$299,MATCH(ROWS($A$3:$A87),Proyectos!$N$3:$N$299,0))="","",INDEX(Proyectos!I$3:I$299,MATCH(ROWS($A$3:$A87),Proyectos!$N$3:$N$299,0))),"")</f>
        <v/>
      </c>
      <c r="J87" s="13" t="str">
        <f>IFERROR(IF(INDEX(Proyectos!J$3:J$299,MATCH(ROWS($A$3:$A87),Proyectos!$N$3:$N$299,0))="","",INDEX(Proyectos!J$3:J$299,MATCH(ROWS($A$3:$A87),Proyectos!$N$3:$N$299,0))),"")</f>
        <v/>
      </c>
    </row>
    <row r="88">
      <c r="A88" s="8" t="str">
        <f>IFERROR(IF(INDEX(Proyectos!A$3:A$299,MATCH(ROWS($A$3:$A88),Proyectos!$N$3:$N$299,0))="","",INDEX(Proyectos!A$3:A$299,MATCH(ROWS($A$3:$A88),Proyectos!$N$3:$N$299,0))),"")</f>
        <v/>
      </c>
      <c r="B88" s="8" t="str">
        <f>IFERROR(IF(INDEX(Proyectos!B$3:B$299,MATCH(ROWS($A$3:$A88),Proyectos!$N$3:$N$299,0))="","",INDEX(Proyectos!B$3:B$299,MATCH(ROWS($A$3:$A88),Proyectos!$N$3:$N$299,0))),"")</f>
        <v/>
      </c>
      <c r="C88" s="8" t="str">
        <f>IFERROR(IF(INDEX(Proyectos!C$3:C$299,MATCH(ROWS($A$3:$A88),Proyectos!$N$3:$N$299,0))="","",INDEX(Proyectos!C$3:C$299,MATCH(ROWS($A$3:$A88),Proyectos!$N$3:$N$299,0))),"")</f>
        <v/>
      </c>
      <c r="D88" s="8" t="str">
        <f>IFERROR(IF(INDEX(Proyectos!D$3:D$299,MATCH(ROWS($A$3:$A88),Proyectos!$N$3:$N$299,0))="","",INDEX(Proyectos!D$3:D$299,MATCH(ROWS($A$3:$A88),Proyectos!$N$3:$N$299,0))),"")</f>
        <v/>
      </c>
      <c r="E88" s="9" t="str">
        <f>IFERROR(IF(INDEX(Proyectos!E$3:E$299,MATCH(ROWS($A$3:$A88),Proyectos!$N$3:$N$299,0))="","",INDEX(Proyectos!E$3:E$299,MATCH(ROWS($A$3:$A88),Proyectos!$N$3:$N$299,0))),"")</f>
        <v/>
      </c>
      <c r="F88" s="10" t="str">
        <f>IFERROR(IF(INDEX(Proyectos!F$3:F$299,MATCH(ROWS($A$3:$A88),Proyectos!$N$3:$N$299,0))="","",INDEX(Proyectos!F$3:F$299,MATCH(ROWS($A$3:$A88),Proyectos!$N$3:$N$299,0))),"")</f>
        <v/>
      </c>
      <c r="G88" s="11" t="str">
        <f>IFERROR(IF(INDEX(Proyectos!G$3:G$299,MATCH(ROWS($A$3:$A88),Proyectos!$N$3:$N$299,0))="","",INDEX(Proyectos!G$3:G$299,MATCH(ROWS($A$3:$A88),Proyectos!$N$3:$N$299,0))),"")</f>
        <v/>
      </c>
      <c r="H88" s="8" t="str">
        <f>IFERROR(IF(INDEX(Proyectos!H$3:H$299,MATCH(ROWS($A$3:$A88),Proyectos!$N$3:$N$299,0))="","",INDEX(Proyectos!H$3:H$299,MATCH(ROWS($A$3:$A88),Proyectos!$N$3:$N$299,0))),"")</f>
        <v/>
      </c>
      <c r="I88" s="12" t="str">
        <f>IFERROR(IF(INDEX(Proyectos!I$3:I$299,MATCH(ROWS($A$3:$A88),Proyectos!$N$3:$N$299,0))="","",INDEX(Proyectos!I$3:I$299,MATCH(ROWS($A$3:$A88),Proyectos!$N$3:$N$299,0))),"")</f>
        <v/>
      </c>
      <c r="J88" s="13" t="str">
        <f>IFERROR(IF(INDEX(Proyectos!J$3:J$299,MATCH(ROWS($A$3:$A88),Proyectos!$N$3:$N$299,0))="","",INDEX(Proyectos!J$3:J$299,MATCH(ROWS($A$3:$A88),Proyectos!$N$3:$N$299,0))),"")</f>
        <v/>
      </c>
    </row>
    <row r="89">
      <c r="A89" s="8" t="str">
        <f>IFERROR(IF(INDEX(Proyectos!A$3:A$299,MATCH(ROWS($A$3:$A89),Proyectos!$N$3:$N$299,0))="","",INDEX(Proyectos!A$3:A$299,MATCH(ROWS($A$3:$A89),Proyectos!$N$3:$N$299,0))),"")</f>
        <v/>
      </c>
      <c r="B89" s="8" t="str">
        <f>IFERROR(IF(INDEX(Proyectos!B$3:B$299,MATCH(ROWS($A$3:$A89),Proyectos!$N$3:$N$299,0))="","",INDEX(Proyectos!B$3:B$299,MATCH(ROWS($A$3:$A89),Proyectos!$N$3:$N$299,0))),"")</f>
        <v/>
      </c>
      <c r="C89" s="8" t="str">
        <f>IFERROR(IF(INDEX(Proyectos!C$3:C$299,MATCH(ROWS($A$3:$A89),Proyectos!$N$3:$N$299,0))="","",INDEX(Proyectos!C$3:C$299,MATCH(ROWS($A$3:$A89),Proyectos!$N$3:$N$299,0))),"")</f>
        <v/>
      </c>
      <c r="D89" s="8" t="str">
        <f>IFERROR(IF(INDEX(Proyectos!D$3:D$299,MATCH(ROWS($A$3:$A89),Proyectos!$N$3:$N$299,0))="","",INDEX(Proyectos!D$3:D$299,MATCH(ROWS($A$3:$A89),Proyectos!$N$3:$N$299,0))),"")</f>
        <v/>
      </c>
      <c r="E89" s="9" t="str">
        <f>IFERROR(IF(INDEX(Proyectos!E$3:E$299,MATCH(ROWS($A$3:$A89),Proyectos!$N$3:$N$299,0))="","",INDEX(Proyectos!E$3:E$299,MATCH(ROWS($A$3:$A89),Proyectos!$N$3:$N$299,0))),"")</f>
        <v/>
      </c>
      <c r="F89" s="10" t="str">
        <f>IFERROR(IF(INDEX(Proyectos!F$3:F$299,MATCH(ROWS($A$3:$A89),Proyectos!$N$3:$N$299,0))="","",INDEX(Proyectos!F$3:F$299,MATCH(ROWS($A$3:$A89),Proyectos!$N$3:$N$299,0))),"")</f>
        <v/>
      </c>
      <c r="G89" s="11" t="str">
        <f>IFERROR(IF(INDEX(Proyectos!G$3:G$299,MATCH(ROWS($A$3:$A89),Proyectos!$N$3:$N$299,0))="","",INDEX(Proyectos!G$3:G$299,MATCH(ROWS($A$3:$A89),Proyectos!$N$3:$N$299,0))),"")</f>
        <v/>
      </c>
      <c r="H89" s="8" t="str">
        <f>IFERROR(IF(INDEX(Proyectos!H$3:H$299,MATCH(ROWS($A$3:$A89),Proyectos!$N$3:$N$299,0))="","",INDEX(Proyectos!H$3:H$299,MATCH(ROWS($A$3:$A89),Proyectos!$N$3:$N$299,0))),"")</f>
        <v/>
      </c>
      <c r="I89" s="12" t="str">
        <f>IFERROR(IF(INDEX(Proyectos!I$3:I$299,MATCH(ROWS($A$3:$A89),Proyectos!$N$3:$N$299,0))="","",INDEX(Proyectos!I$3:I$299,MATCH(ROWS($A$3:$A89),Proyectos!$N$3:$N$299,0))),"")</f>
        <v/>
      </c>
      <c r="J89" s="13" t="str">
        <f>IFERROR(IF(INDEX(Proyectos!J$3:J$299,MATCH(ROWS($A$3:$A89),Proyectos!$N$3:$N$299,0))="","",INDEX(Proyectos!J$3:J$299,MATCH(ROWS($A$3:$A89),Proyectos!$N$3:$N$299,0))),"")</f>
        <v/>
      </c>
    </row>
    <row r="90">
      <c r="A90" s="8" t="str">
        <f>IFERROR(IF(INDEX(Proyectos!A$3:A$299,MATCH(ROWS($A$3:$A90),Proyectos!$N$3:$N$299,0))="","",INDEX(Proyectos!A$3:A$299,MATCH(ROWS($A$3:$A90),Proyectos!$N$3:$N$299,0))),"")</f>
        <v/>
      </c>
      <c r="B90" s="8" t="str">
        <f>IFERROR(IF(INDEX(Proyectos!B$3:B$299,MATCH(ROWS($A$3:$A90),Proyectos!$N$3:$N$299,0))="","",INDEX(Proyectos!B$3:B$299,MATCH(ROWS($A$3:$A90),Proyectos!$N$3:$N$299,0))),"")</f>
        <v/>
      </c>
      <c r="C90" s="8" t="str">
        <f>IFERROR(IF(INDEX(Proyectos!C$3:C$299,MATCH(ROWS($A$3:$A90),Proyectos!$N$3:$N$299,0))="","",INDEX(Proyectos!C$3:C$299,MATCH(ROWS($A$3:$A90),Proyectos!$N$3:$N$299,0))),"")</f>
        <v/>
      </c>
      <c r="D90" s="8" t="str">
        <f>IFERROR(IF(INDEX(Proyectos!D$3:D$299,MATCH(ROWS($A$3:$A90),Proyectos!$N$3:$N$299,0))="","",INDEX(Proyectos!D$3:D$299,MATCH(ROWS($A$3:$A90),Proyectos!$N$3:$N$299,0))),"")</f>
        <v/>
      </c>
      <c r="E90" s="9" t="str">
        <f>IFERROR(IF(INDEX(Proyectos!E$3:E$299,MATCH(ROWS($A$3:$A90),Proyectos!$N$3:$N$299,0))="","",INDEX(Proyectos!E$3:E$299,MATCH(ROWS($A$3:$A90),Proyectos!$N$3:$N$299,0))),"")</f>
        <v/>
      </c>
      <c r="F90" s="10" t="str">
        <f>IFERROR(IF(INDEX(Proyectos!F$3:F$299,MATCH(ROWS($A$3:$A90),Proyectos!$N$3:$N$299,0))="","",INDEX(Proyectos!F$3:F$299,MATCH(ROWS($A$3:$A90),Proyectos!$N$3:$N$299,0))),"")</f>
        <v/>
      </c>
      <c r="G90" s="11" t="str">
        <f>IFERROR(IF(INDEX(Proyectos!G$3:G$299,MATCH(ROWS($A$3:$A90),Proyectos!$N$3:$N$299,0))="","",INDEX(Proyectos!G$3:G$299,MATCH(ROWS($A$3:$A90),Proyectos!$N$3:$N$299,0))),"")</f>
        <v/>
      </c>
      <c r="H90" s="8" t="str">
        <f>IFERROR(IF(INDEX(Proyectos!H$3:H$299,MATCH(ROWS($A$3:$A90),Proyectos!$N$3:$N$299,0))="","",INDEX(Proyectos!H$3:H$299,MATCH(ROWS($A$3:$A90),Proyectos!$N$3:$N$299,0))),"")</f>
        <v/>
      </c>
      <c r="I90" s="12" t="str">
        <f>IFERROR(IF(INDEX(Proyectos!I$3:I$299,MATCH(ROWS($A$3:$A90),Proyectos!$N$3:$N$299,0))="","",INDEX(Proyectos!I$3:I$299,MATCH(ROWS($A$3:$A90),Proyectos!$N$3:$N$299,0))),"")</f>
        <v/>
      </c>
      <c r="J90" s="13" t="str">
        <f>IFERROR(IF(INDEX(Proyectos!J$3:J$299,MATCH(ROWS($A$3:$A90),Proyectos!$N$3:$N$299,0))="","",INDEX(Proyectos!J$3:J$299,MATCH(ROWS($A$3:$A90),Proyectos!$N$3:$N$299,0))),"")</f>
        <v/>
      </c>
    </row>
    <row r="91">
      <c r="A91" s="8" t="str">
        <f>IFERROR(IF(INDEX(Proyectos!A$3:A$299,MATCH(ROWS($A$3:$A91),Proyectos!$N$3:$N$299,0))="","",INDEX(Proyectos!A$3:A$299,MATCH(ROWS($A$3:$A91),Proyectos!$N$3:$N$299,0))),"")</f>
        <v/>
      </c>
      <c r="B91" s="8" t="str">
        <f>IFERROR(IF(INDEX(Proyectos!B$3:B$299,MATCH(ROWS($A$3:$A91),Proyectos!$N$3:$N$299,0))="","",INDEX(Proyectos!B$3:B$299,MATCH(ROWS($A$3:$A91),Proyectos!$N$3:$N$299,0))),"")</f>
        <v/>
      </c>
      <c r="C91" s="8" t="str">
        <f>IFERROR(IF(INDEX(Proyectos!C$3:C$299,MATCH(ROWS($A$3:$A91),Proyectos!$N$3:$N$299,0))="","",INDEX(Proyectos!C$3:C$299,MATCH(ROWS($A$3:$A91),Proyectos!$N$3:$N$299,0))),"")</f>
        <v/>
      </c>
      <c r="D91" s="8" t="str">
        <f>IFERROR(IF(INDEX(Proyectos!D$3:D$299,MATCH(ROWS($A$3:$A91),Proyectos!$N$3:$N$299,0))="","",INDEX(Proyectos!D$3:D$299,MATCH(ROWS($A$3:$A91),Proyectos!$N$3:$N$299,0))),"")</f>
        <v/>
      </c>
      <c r="E91" s="9" t="str">
        <f>IFERROR(IF(INDEX(Proyectos!E$3:E$299,MATCH(ROWS($A$3:$A91),Proyectos!$N$3:$N$299,0))="","",INDEX(Proyectos!E$3:E$299,MATCH(ROWS($A$3:$A91),Proyectos!$N$3:$N$299,0))),"")</f>
        <v/>
      </c>
      <c r="F91" s="10" t="str">
        <f>IFERROR(IF(INDEX(Proyectos!F$3:F$299,MATCH(ROWS($A$3:$A91),Proyectos!$N$3:$N$299,0))="","",INDEX(Proyectos!F$3:F$299,MATCH(ROWS($A$3:$A91),Proyectos!$N$3:$N$299,0))),"")</f>
        <v/>
      </c>
      <c r="G91" s="11" t="str">
        <f>IFERROR(IF(INDEX(Proyectos!G$3:G$299,MATCH(ROWS($A$3:$A91),Proyectos!$N$3:$N$299,0))="","",INDEX(Proyectos!G$3:G$299,MATCH(ROWS($A$3:$A91),Proyectos!$N$3:$N$299,0))),"")</f>
        <v/>
      </c>
      <c r="H91" s="8" t="str">
        <f>IFERROR(IF(INDEX(Proyectos!H$3:H$299,MATCH(ROWS($A$3:$A91),Proyectos!$N$3:$N$299,0))="","",INDEX(Proyectos!H$3:H$299,MATCH(ROWS($A$3:$A91),Proyectos!$N$3:$N$299,0))),"")</f>
        <v/>
      </c>
      <c r="I91" s="12" t="str">
        <f>IFERROR(IF(INDEX(Proyectos!I$3:I$299,MATCH(ROWS($A$3:$A91),Proyectos!$N$3:$N$299,0))="","",INDEX(Proyectos!I$3:I$299,MATCH(ROWS($A$3:$A91),Proyectos!$N$3:$N$299,0))),"")</f>
        <v/>
      </c>
      <c r="J91" s="13" t="str">
        <f>IFERROR(IF(INDEX(Proyectos!J$3:J$299,MATCH(ROWS($A$3:$A91),Proyectos!$N$3:$N$299,0))="","",INDEX(Proyectos!J$3:J$299,MATCH(ROWS($A$3:$A91),Proyectos!$N$3:$N$299,0))),"")</f>
        <v/>
      </c>
    </row>
    <row r="92">
      <c r="A92" s="8" t="str">
        <f>IFERROR(IF(INDEX(Proyectos!A$3:A$299,MATCH(ROWS($A$3:$A92),Proyectos!$N$3:$N$299,0))="","",INDEX(Proyectos!A$3:A$299,MATCH(ROWS($A$3:$A92),Proyectos!$N$3:$N$299,0))),"")</f>
        <v/>
      </c>
      <c r="B92" s="8" t="str">
        <f>IFERROR(IF(INDEX(Proyectos!B$3:B$299,MATCH(ROWS($A$3:$A92),Proyectos!$N$3:$N$299,0))="","",INDEX(Proyectos!B$3:B$299,MATCH(ROWS($A$3:$A92),Proyectos!$N$3:$N$299,0))),"")</f>
        <v/>
      </c>
      <c r="C92" s="8" t="str">
        <f>IFERROR(IF(INDEX(Proyectos!C$3:C$299,MATCH(ROWS($A$3:$A92),Proyectos!$N$3:$N$299,0))="","",INDEX(Proyectos!C$3:C$299,MATCH(ROWS($A$3:$A92),Proyectos!$N$3:$N$299,0))),"")</f>
        <v/>
      </c>
      <c r="D92" s="8" t="str">
        <f>IFERROR(IF(INDEX(Proyectos!D$3:D$299,MATCH(ROWS($A$3:$A92),Proyectos!$N$3:$N$299,0))="","",INDEX(Proyectos!D$3:D$299,MATCH(ROWS($A$3:$A92),Proyectos!$N$3:$N$299,0))),"")</f>
        <v/>
      </c>
      <c r="E92" s="9" t="str">
        <f>IFERROR(IF(INDEX(Proyectos!E$3:E$299,MATCH(ROWS($A$3:$A92),Proyectos!$N$3:$N$299,0))="","",INDEX(Proyectos!E$3:E$299,MATCH(ROWS($A$3:$A92),Proyectos!$N$3:$N$299,0))),"")</f>
        <v/>
      </c>
      <c r="F92" s="10" t="str">
        <f>IFERROR(IF(INDEX(Proyectos!F$3:F$299,MATCH(ROWS($A$3:$A92),Proyectos!$N$3:$N$299,0))="","",INDEX(Proyectos!F$3:F$299,MATCH(ROWS($A$3:$A92),Proyectos!$N$3:$N$299,0))),"")</f>
        <v/>
      </c>
      <c r="G92" s="11" t="str">
        <f>IFERROR(IF(INDEX(Proyectos!G$3:G$299,MATCH(ROWS($A$3:$A92),Proyectos!$N$3:$N$299,0))="","",INDEX(Proyectos!G$3:G$299,MATCH(ROWS($A$3:$A92),Proyectos!$N$3:$N$299,0))),"")</f>
        <v/>
      </c>
      <c r="H92" s="8" t="str">
        <f>IFERROR(IF(INDEX(Proyectos!H$3:H$299,MATCH(ROWS($A$3:$A92),Proyectos!$N$3:$N$299,0))="","",INDEX(Proyectos!H$3:H$299,MATCH(ROWS($A$3:$A92),Proyectos!$N$3:$N$299,0))),"")</f>
        <v/>
      </c>
      <c r="I92" s="12" t="str">
        <f>IFERROR(IF(INDEX(Proyectos!I$3:I$299,MATCH(ROWS($A$3:$A92),Proyectos!$N$3:$N$299,0))="","",INDEX(Proyectos!I$3:I$299,MATCH(ROWS($A$3:$A92),Proyectos!$N$3:$N$299,0))),"")</f>
        <v/>
      </c>
      <c r="J92" s="13" t="str">
        <f>IFERROR(IF(INDEX(Proyectos!J$3:J$299,MATCH(ROWS($A$3:$A92),Proyectos!$N$3:$N$299,0))="","",INDEX(Proyectos!J$3:J$299,MATCH(ROWS($A$3:$A92),Proyectos!$N$3:$N$299,0))),"")</f>
        <v/>
      </c>
    </row>
    <row r="93">
      <c r="A93" s="8" t="str">
        <f>IFERROR(IF(INDEX(Proyectos!A$3:A$299,MATCH(ROWS($A$3:$A93),Proyectos!$N$3:$N$299,0))="","",INDEX(Proyectos!A$3:A$299,MATCH(ROWS($A$3:$A93),Proyectos!$N$3:$N$299,0))),"")</f>
        <v/>
      </c>
      <c r="B93" s="8" t="str">
        <f>IFERROR(IF(INDEX(Proyectos!B$3:B$299,MATCH(ROWS($A$3:$A93),Proyectos!$N$3:$N$299,0))="","",INDEX(Proyectos!B$3:B$299,MATCH(ROWS($A$3:$A93),Proyectos!$N$3:$N$299,0))),"")</f>
        <v/>
      </c>
      <c r="C93" s="8" t="str">
        <f>IFERROR(IF(INDEX(Proyectos!C$3:C$299,MATCH(ROWS($A$3:$A93),Proyectos!$N$3:$N$299,0))="","",INDEX(Proyectos!C$3:C$299,MATCH(ROWS($A$3:$A93),Proyectos!$N$3:$N$299,0))),"")</f>
        <v/>
      </c>
      <c r="D93" s="8" t="str">
        <f>IFERROR(IF(INDEX(Proyectos!D$3:D$299,MATCH(ROWS($A$3:$A93),Proyectos!$N$3:$N$299,0))="","",INDEX(Proyectos!D$3:D$299,MATCH(ROWS($A$3:$A93),Proyectos!$N$3:$N$299,0))),"")</f>
        <v/>
      </c>
      <c r="E93" s="9" t="str">
        <f>IFERROR(IF(INDEX(Proyectos!E$3:E$299,MATCH(ROWS($A$3:$A93),Proyectos!$N$3:$N$299,0))="","",INDEX(Proyectos!E$3:E$299,MATCH(ROWS($A$3:$A93),Proyectos!$N$3:$N$299,0))),"")</f>
        <v/>
      </c>
      <c r="F93" s="10" t="str">
        <f>IFERROR(IF(INDEX(Proyectos!F$3:F$299,MATCH(ROWS($A$3:$A93),Proyectos!$N$3:$N$299,0))="","",INDEX(Proyectos!F$3:F$299,MATCH(ROWS($A$3:$A93),Proyectos!$N$3:$N$299,0))),"")</f>
        <v/>
      </c>
      <c r="G93" s="11" t="str">
        <f>IFERROR(IF(INDEX(Proyectos!G$3:G$299,MATCH(ROWS($A$3:$A93),Proyectos!$N$3:$N$299,0))="","",INDEX(Proyectos!G$3:G$299,MATCH(ROWS($A$3:$A93),Proyectos!$N$3:$N$299,0))),"")</f>
        <v/>
      </c>
      <c r="H93" s="8" t="str">
        <f>IFERROR(IF(INDEX(Proyectos!H$3:H$299,MATCH(ROWS($A$3:$A93),Proyectos!$N$3:$N$299,0))="","",INDEX(Proyectos!H$3:H$299,MATCH(ROWS($A$3:$A93),Proyectos!$N$3:$N$299,0))),"")</f>
        <v/>
      </c>
      <c r="I93" s="12" t="str">
        <f>IFERROR(IF(INDEX(Proyectos!I$3:I$299,MATCH(ROWS($A$3:$A93),Proyectos!$N$3:$N$299,0))="","",INDEX(Proyectos!I$3:I$299,MATCH(ROWS($A$3:$A93),Proyectos!$N$3:$N$299,0))),"")</f>
        <v/>
      </c>
      <c r="J93" s="13" t="str">
        <f>IFERROR(IF(INDEX(Proyectos!J$3:J$299,MATCH(ROWS($A$3:$A93),Proyectos!$N$3:$N$299,0))="","",INDEX(Proyectos!J$3:J$299,MATCH(ROWS($A$3:$A93),Proyectos!$N$3:$N$299,0))),"")</f>
        <v/>
      </c>
    </row>
    <row r="94">
      <c r="A94" s="8" t="str">
        <f>IFERROR(IF(INDEX(Proyectos!A$3:A$299,MATCH(ROWS($A$3:$A94),Proyectos!$N$3:$N$299,0))="","",INDEX(Proyectos!A$3:A$299,MATCH(ROWS($A$3:$A94),Proyectos!$N$3:$N$299,0))),"")</f>
        <v/>
      </c>
      <c r="B94" s="8" t="str">
        <f>IFERROR(IF(INDEX(Proyectos!B$3:B$299,MATCH(ROWS($A$3:$A94),Proyectos!$N$3:$N$299,0))="","",INDEX(Proyectos!B$3:B$299,MATCH(ROWS($A$3:$A94),Proyectos!$N$3:$N$299,0))),"")</f>
        <v/>
      </c>
      <c r="C94" s="8" t="str">
        <f>IFERROR(IF(INDEX(Proyectos!C$3:C$299,MATCH(ROWS($A$3:$A94),Proyectos!$N$3:$N$299,0))="","",INDEX(Proyectos!C$3:C$299,MATCH(ROWS($A$3:$A94),Proyectos!$N$3:$N$299,0))),"")</f>
        <v/>
      </c>
      <c r="D94" s="8" t="str">
        <f>IFERROR(IF(INDEX(Proyectos!D$3:D$299,MATCH(ROWS($A$3:$A94),Proyectos!$N$3:$N$299,0))="","",INDEX(Proyectos!D$3:D$299,MATCH(ROWS($A$3:$A94),Proyectos!$N$3:$N$299,0))),"")</f>
        <v/>
      </c>
      <c r="E94" s="9" t="str">
        <f>IFERROR(IF(INDEX(Proyectos!E$3:E$299,MATCH(ROWS($A$3:$A94),Proyectos!$N$3:$N$299,0))="","",INDEX(Proyectos!E$3:E$299,MATCH(ROWS($A$3:$A94),Proyectos!$N$3:$N$299,0))),"")</f>
        <v/>
      </c>
      <c r="F94" s="10" t="str">
        <f>IFERROR(IF(INDEX(Proyectos!F$3:F$299,MATCH(ROWS($A$3:$A94),Proyectos!$N$3:$N$299,0))="","",INDEX(Proyectos!F$3:F$299,MATCH(ROWS($A$3:$A94),Proyectos!$N$3:$N$299,0))),"")</f>
        <v/>
      </c>
      <c r="G94" s="11" t="str">
        <f>IFERROR(IF(INDEX(Proyectos!G$3:G$299,MATCH(ROWS($A$3:$A94),Proyectos!$N$3:$N$299,0))="","",INDEX(Proyectos!G$3:G$299,MATCH(ROWS($A$3:$A94),Proyectos!$N$3:$N$299,0))),"")</f>
        <v/>
      </c>
      <c r="H94" s="8" t="str">
        <f>IFERROR(IF(INDEX(Proyectos!H$3:H$299,MATCH(ROWS($A$3:$A94),Proyectos!$N$3:$N$299,0))="","",INDEX(Proyectos!H$3:H$299,MATCH(ROWS($A$3:$A94),Proyectos!$N$3:$N$299,0))),"")</f>
        <v/>
      </c>
      <c r="I94" s="12" t="str">
        <f>IFERROR(IF(INDEX(Proyectos!I$3:I$299,MATCH(ROWS($A$3:$A94),Proyectos!$N$3:$N$299,0))="","",INDEX(Proyectos!I$3:I$299,MATCH(ROWS($A$3:$A94),Proyectos!$N$3:$N$299,0))),"")</f>
        <v/>
      </c>
      <c r="J94" s="13" t="str">
        <f>IFERROR(IF(INDEX(Proyectos!J$3:J$299,MATCH(ROWS($A$3:$A94),Proyectos!$N$3:$N$299,0))="","",INDEX(Proyectos!J$3:J$299,MATCH(ROWS($A$3:$A94),Proyectos!$N$3:$N$299,0))),"")</f>
        <v/>
      </c>
    </row>
    <row r="95">
      <c r="A95" s="8" t="str">
        <f>IFERROR(IF(INDEX(Proyectos!A$3:A$299,MATCH(ROWS($A$3:$A95),Proyectos!$N$3:$N$299,0))="","",INDEX(Proyectos!A$3:A$299,MATCH(ROWS($A$3:$A95),Proyectos!$N$3:$N$299,0))),"")</f>
        <v/>
      </c>
      <c r="B95" s="8" t="str">
        <f>IFERROR(IF(INDEX(Proyectos!B$3:B$299,MATCH(ROWS($A$3:$A95),Proyectos!$N$3:$N$299,0))="","",INDEX(Proyectos!B$3:B$299,MATCH(ROWS($A$3:$A95),Proyectos!$N$3:$N$299,0))),"")</f>
        <v/>
      </c>
      <c r="C95" s="8" t="str">
        <f>IFERROR(IF(INDEX(Proyectos!C$3:C$299,MATCH(ROWS($A$3:$A95),Proyectos!$N$3:$N$299,0))="","",INDEX(Proyectos!C$3:C$299,MATCH(ROWS($A$3:$A95),Proyectos!$N$3:$N$299,0))),"")</f>
        <v/>
      </c>
      <c r="D95" s="8" t="str">
        <f>IFERROR(IF(INDEX(Proyectos!D$3:D$299,MATCH(ROWS($A$3:$A95),Proyectos!$N$3:$N$299,0))="","",INDEX(Proyectos!D$3:D$299,MATCH(ROWS($A$3:$A95),Proyectos!$N$3:$N$299,0))),"")</f>
        <v/>
      </c>
      <c r="E95" s="9" t="str">
        <f>IFERROR(IF(INDEX(Proyectos!E$3:E$299,MATCH(ROWS($A$3:$A95),Proyectos!$N$3:$N$299,0))="","",INDEX(Proyectos!E$3:E$299,MATCH(ROWS($A$3:$A95),Proyectos!$N$3:$N$299,0))),"")</f>
        <v/>
      </c>
      <c r="F95" s="10" t="str">
        <f>IFERROR(IF(INDEX(Proyectos!F$3:F$299,MATCH(ROWS($A$3:$A95),Proyectos!$N$3:$N$299,0))="","",INDEX(Proyectos!F$3:F$299,MATCH(ROWS($A$3:$A95),Proyectos!$N$3:$N$299,0))),"")</f>
        <v/>
      </c>
      <c r="G95" s="11" t="str">
        <f>IFERROR(IF(INDEX(Proyectos!G$3:G$299,MATCH(ROWS($A$3:$A95),Proyectos!$N$3:$N$299,0))="","",INDEX(Proyectos!G$3:G$299,MATCH(ROWS($A$3:$A95),Proyectos!$N$3:$N$299,0))),"")</f>
        <v/>
      </c>
      <c r="H95" s="8" t="str">
        <f>IFERROR(IF(INDEX(Proyectos!H$3:H$299,MATCH(ROWS($A$3:$A95),Proyectos!$N$3:$N$299,0))="","",INDEX(Proyectos!H$3:H$299,MATCH(ROWS($A$3:$A95),Proyectos!$N$3:$N$299,0))),"")</f>
        <v/>
      </c>
      <c r="I95" s="12" t="str">
        <f>IFERROR(IF(INDEX(Proyectos!I$3:I$299,MATCH(ROWS($A$3:$A95),Proyectos!$N$3:$N$299,0))="","",INDEX(Proyectos!I$3:I$299,MATCH(ROWS($A$3:$A95),Proyectos!$N$3:$N$299,0))),"")</f>
        <v/>
      </c>
      <c r="J95" s="13" t="str">
        <f>IFERROR(IF(INDEX(Proyectos!J$3:J$299,MATCH(ROWS($A$3:$A95),Proyectos!$N$3:$N$299,0))="","",INDEX(Proyectos!J$3:J$299,MATCH(ROWS($A$3:$A95),Proyectos!$N$3:$N$299,0))),"")</f>
        <v/>
      </c>
    </row>
    <row r="96">
      <c r="A96" s="8" t="str">
        <f>IFERROR(IF(INDEX(Proyectos!A$3:A$299,MATCH(ROWS($A$3:$A96),Proyectos!$N$3:$N$299,0))="","",INDEX(Proyectos!A$3:A$299,MATCH(ROWS($A$3:$A96),Proyectos!$N$3:$N$299,0))),"")</f>
        <v/>
      </c>
      <c r="B96" s="8" t="str">
        <f>IFERROR(IF(INDEX(Proyectos!B$3:B$299,MATCH(ROWS($A$3:$A96),Proyectos!$N$3:$N$299,0))="","",INDEX(Proyectos!B$3:B$299,MATCH(ROWS($A$3:$A96),Proyectos!$N$3:$N$299,0))),"")</f>
        <v/>
      </c>
      <c r="C96" s="8" t="str">
        <f>IFERROR(IF(INDEX(Proyectos!C$3:C$299,MATCH(ROWS($A$3:$A96),Proyectos!$N$3:$N$299,0))="","",INDEX(Proyectos!C$3:C$299,MATCH(ROWS($A$3:$A96),Proyectos!$N$3:$N$299,0))),"")</f>
        <v/>
      </c>
      <c r="D96" s="8" t="str">
        <f>IFERROR(IF(INDEX(Proyectos!D$3:D$299,MATCH(ROWS($A$3:$A96),Proyectos!$N$3:$N$299,0))="","",INDEX(Proyectos!D$3:D$299,MATCH(ROWS($A$3:$A96),Proyectos!$N$3:$N$299,0))),"")</f>
        <v/>
      </c>
      <c r="E96" s="9" t="str">
        <f>IFERROR(IF(INDEX(Proyectos!E$3:E$299,MATCH(ROWS($A$3:$A96),Proyectos!$N$3:$N$299,0))="","",INDEX(Proyectos!E$3:E$299,MATCH(ROWS($A$3:$A96),Proyectos!$N$3:$N$299,0))),"")</f>
        <v/>
      </c>
      <c r="F96" s="10" t="str">
        <f>IFERROR(IF(INDEX(Proyectos!F$3:F$299,MATCH(ROWS($A$3:$A96),Proyectos!$N$3:$N$299,0))="","",INDEX(Proyectos!F$3:F$299,MATCH(ROWS($A$3:$A96),Proyectos!$N$3:$N$299,0))),"")</f>
        <v/>
      </c>
      <c r="G96" s="11" t="str">
        <f>IFERROR(IF(INDEX(Proyectos!G$3:G$299,MATCH(ROWS($A$3:$A96),Proyectos!$N$3:$N$299,0))="","",INDEX(Proyectos!G$3:G$299,MATCH(ROWS($A$3:$A96),Proyectos!$N$3:$N$299,0))),"")</f>
        <v/>
      </c>
      <c r="H96" s="8" t="str">
        <f>IFERROR(IF(INDEX(Proyectos!H$3:H$299,MATCH(ROWS($A$3:$A96),Proyectos!$N$3:$N$299,0))="","",INDEX(Proyectos!H$3:H$299,MATCH(ROWS($A$3:$A96),Proyectos!$N$3:$N$299,0))),"")</f>
        <v/>
      </c>
      <c r="I96" s="12" t="str">
        <f>IFERROR(IF(INDEX(Proyectos!I$3:I$299,MATCH(ROWS($A$3:$A96),Proyectos!$N$3:$N$299,0))="","",INDEX(Proyectos!I$3:I$299,MATCH(ROWS($A$3:$A96),Proyectos!$N$3:$N$299,0))),"")</f>
        <v/>
      </c>
      <c r="J96" s="13" t="str">
        <f>IFERROR(IF(INDEX(Proyectos!J$3:J$299,MATCH(ROWS($A$3:$A96),Proyectos!$N$3:$N$299,0))="","",INDEX(Proyectos!J$3:J$299,MATCH(ROWS($A$3:$A96),Proyectos!$N$3:$N$299,0))),"")</f>
        <v/>
      </c>
    </row>
    <row r="97">
      <c r="A97" s="8" t="str">
        <f>IFERROR(IF(INDEX(Proyectos!A$3:A$299,MATCH(ROWS($A$3:$A97),Proyectos!$N$3:$N$299,0))="","",INDEX(Proyectos!A$3:A$299,MATCH(ROWS($A$3:$A97),Proyectos!$N$3:$N$299,0))),"")</f>
        <v/>
      </c>
      <c r="B97" s="8" t="str">
        <f>IFERROR(IF(INDEX(Proyectos!B$3:B$299,MATCH(ROWS($A$3:$A97),Proyectos!$N$3:$N$299,0))="","",INDEX(Proyectos!B$3:B$299,MATCH(ROWS($A$3:$A97),Proyectos!$N$3:$N$299,0))),"")</f>
        <v/>
      </c>
      <c r="C97" s="8" t="str">
        <f>IFERROR(IF(INDEX(Proyectos!C$3:C$299,MATCH(ROWS($A$3:$A97),Proyectos!$N$3:$N$299,0))="","",INDEX(Proyectos!C$3:C$299,MATCH(ROWS($A$3:$A97),Proyectos!$N$3:$N$299,0))),"")</f>
        <v/>
      </c>
      <c r="D97" s="8" t="str">
        <f>IFERROR(IF(INDEX(Proyectos!D$3:D$299,MATCH(ROWS($A$3:$A97),Proyectos!$N$3:$N$299,0))="","",INDEX(Proyectos!D$3:D$299,MATCH(ROWS($A$3:$A97),Proyectos!$N$3:$N$299,0))),"")</f>
        <v/>
      </c>
      <c r="E97" s="9" t="str">
        <f>IFERROR(IF(INDEX(Proyectos!E$3:E$299,MATCH(ROWS($A$3:$A97),Proyectos!$N$3:$N$299,0))="","",INDEX(Proyectos!E$3:E$299,MATCH(ROWS($A$3:$A97),Proyectos!$N$3:$N$299,0))),"")</f>
        <v/>
      </c>
      <c r="F97" s="10" t="str">
        <f>IFERROR(IF(INDEX(Proyectos!F$3:F$299,MATCH(ROWS($A$3:$A97),Proyectos!$N$3:$N$299,0))="","",INDEX(Proyectos!F$3:F$299,MATCH(ROWS($A$3:$A97),Proyectos!$N$3:$N$299,0))),"")</f>
        <v/>
      </c>
      <c r="G97" s="11" t="str">
        <f>IFERROR(IF(INDEX(Proyectos!G$3:G$299,MATCH(ROWS($A$3:$A97),Proyectos!$N$3:$N$299,0))="","",INDEX(Proyectos!G$3:G$299,MATCH(ROWS($A$3:$A97),Proyectos!$N$3:$N$299,0))),"")</f>
        <v/>
      </c>
      <c r="H97" s="8" t="str">
        <f>IFERROR(IF(INDEX(Proyectos!H$3:H$299,MATCH(ROWS($A$3:$A97),Proyectos!$N$3:$N$299,0))="","",INDEX(Proyectos!H$3:H$299,MATCH(ROWS($A$3:$A97),Proyectos!$N$3:$N$299,0))),"")</f>
        <v/>
      </c>
      <c r="I97" s="12" t="str">
        <f>IFERROR(IF(INDEX(Proyectos!I$3:I$299,MATCH(ROWS($A$3:$A97),Proyectos!$N$3:$N$299,0))="","",INDEX(Proyectos!I$3:I$299,MATCH(ROWS($A$3:$A97),Proyectos!$N$3:$N$299,0))),"")</f>
        <v/>
      </c>
      <c r="J97" s="13" t="str">
        <f>IFERROR(IF(INDEX(Proyectos!J$3:J$299,MATCH(ROWS($A$3:$A97),Proyectos!$N$3:$N$299,0))="","",INDEX(Proyectos!J$3:J$299,MATCH(ROWS($A$3:$A97),Proyectos!$N$3:$N$299,0))),"")</f>
        <v/>
      </c>
    </row>
    <row r="98">
      <c r="A98" s="8" t="str">
        <f>IFERROR(IF(INDEX(Proyectos!A$3:A$299,MATCH(ROWS($A$3:$A98),Proyectos!$N$3:$N$299,0))="","",INDEX(Proyectos!A$3:A$299,MATCH(ROWS($A$3:$A98),Proyectos!$N$3:$N$299,0))),"")</f>
        <v/>
      </c>
      <c r="B98" s="8" t="str">
        <f>IFERROR(IF(INDEX(Proyectos!B$3:B$299,MATCH(ROWS($A$3:$A98),Proyectos!$N$3:$N$299,0))="","",INDEX(Proyectos!B$3:B$299,MATCH(ROWS($A$3:$A98),Proyectos!$N$3:$N$299,0))),"")</f>
        <v/>
      </c>
      <c r="C98" s="8" t="str">
        <f>IFERROR(IF(INDEX(Proyectos!C$3:C$299,MATCH(ROWS($A$3:$A98),Proyectos!$N$3:$N$299,0))="","",INDEX(Proyectos!C$3:C$299,MATCH(ROWS($A$3:$A98),Proyectos!$N$3:$N$299,0))),"")</f>
        <v/>
      </c>
      <c r="D98" s="8" t="str">
        <f>IFERROR(IF(INDEX(Proyectos!D$3:D$299,MATCH(ROWS($A$3:$A98),Proyectos!$N$3:$N$299,0))="","",INDEX(Proyectos!D$3:D$299,MATCH(ROWS($A$3:$A98),Proyectos!$N$3:$N$299,0))),"")</f>
        <v/>
      </c>
      <c r="E98" s="9" t="str">
        <f>IFERROR(IF(INDEX(Proyectos!E$3:E$299,MATCH(ROWS($A$3:$A98),Proyectos!$N$3:$N$299,0))="","",INDEX(Proyectos!E$3:E$299,MATCH(ROWS($A$3:$A98),Proyectos!$N$3:$N$299,0))),"")</f>
        <v/>
      </c>
      <c r="F98" s="10" t="str">
        <f>IFERROR(IF(INDEX(Proyectos!F$3:F$299,MATCH(ROWS($A$3:$A98),Proyectos!$N$3:$N$299,0))="","",INDEX(Proyectos!F$3:F$299,MATCH(ROWS($A$3:$A98),Proyectos!$N$3:$N$299,0))),"")</f>
        <v/>
      </c>
      <c r="G98" s="11" t="str">
        <f>IFERROR(IF(INDEX(Proyectos!G$3:G$299,MATCH(ROWS($A$3:$A98),Proyectos!$N$3:$N$299,0))="","",INDEX(Proyectos!G$3:G$299,MATCH(ROWS($A$3:$A98),Proyectos!$N$3:$N$299,0))),"")</f>
        <v/>
      </c>
      <c r="H98" s="8" t="str">
        <f>IFERROR(IF(INDEX(Proyectos!H$3:H$299,MATCH(ROWS($A$3:$A98),Proyectos!$N$3:$N$299,0))="","",INDEX(Proyectos!H$3:H$299,MATCH(ROWS($A$3:$A98),Proyectos!$N$3:$N$299,0))),"")</f>
        <v/>
      </c>
      <c r="I98" s="12" t="str">
        <f>IFERROR(IF(INDEX(Proyectos!I$3:I$299,MATCH(ROWS($A$3:$A98),Proyectos!$N$3:$N$299,0))="","",INDEX(Proyectos!I$3:I$299,MATCH(ROWS($A$3:$A98),Proyectos!$N$3:$N$299,0))),"")</f>
        <v/>
      </c>
      <c r="J98" s="13" t="str">
        <f>IFERROR(IF(INDEX(Proyectos!J$3:J$299,MATCH(ROWS($A$3:$A98),Proyectos!$N$3:$N$299,0))="","",INDEX(Proyectos!J$3:J$299,MATCH(ROWS($A$3:$A98),Proyectos!$N$3:$N$299,0))),"")</f>
        <v/>
      </c>
    </row>
    <row r="99">
      <c r="A99" s="8" t="str">
        <f>IFERROR(IF(INDEX(Proyectos!A$3:A$299,MATCH(ROWS($A$3:$A99),Proyectos!$N$3:$N$299,0))="","",INDEX(Proyectos!A$3:A$299,MATCH(ROWS($A$3:$A99),Proyectos!$N$3:$N$299,0))),"")</f>
        <v/>
      </c>
      <c r="B99" s="8" t="str">
        <f>IFERROR(IF(INDEX(Proyectos!B$3:B$299,MATCH(ROWS($A$3:$A99),Proyectos!$N$3:$N$299,0))="","",INDEX(Proyectos!B$3:B$299,MATCH(ROWS($A$3:$A99),Proyectos!$N$3:$N$299,0))),"")</f>
        <v/>
      </c>
      <c r="C99" s="8" t="str">
        <f>IFERROR(IF(INDEX(Proyectos!C$3:C$299,MATCH(ROWS($A$3:$A99),Proyectos!$N$3:$N$299,0))="","",INDEX(Proyectos!C$3:C$299,MATCH(ROWS($A$3:$A99),Proyectos!$N$3:$N$299,0))),"")</f>
        <v/>
      </c>
      <c r="D99" s="8" t="str">
        <f>IFERROR(IF(INDEX(Proyectos!D$3:D$299,MATCH(ROWS($A$3:$A99),Proyectos!$N$3:$N$299,0))="","",INDEX(Proyectos!D$3:D$299,MATCH(ROWS($A$3:$A99),Proyectos!$N$3:$N$299,0))),"")</f>
        <v/>
      </c>
      <c r="E99" s="9" t="str">
        <f>IFERROR(IF(INDEX(Proyectos!E$3:E$299,MATCH(ROWS($A$3:$A99),Proyectos!$N$3:$N$299,0))="","",INDEX(Proyectos!E$3:E$299,MATCH(ROWS($A$3:$A99),Proyectos!$N$3:$N$299,0))),"")</f>
        <v/>
      </c>
      <c r="F99" s="10" t="str">
        <f>IFERROR(IF(INDEX(Proyectos!F$3:F$299,MATCH(ROWS($A$3:$A99),Proyectos!$N$3:$N$299,0))="","",INDEX(Proyectos!F$3:F$299,MATCH(ROWS($A$3:$A99),Proyectos!$N$3:$N$299,0))),"")</f>
        <v/>
      </c>
      <c r="G99" s="11" t="str">
        <f>IFERROR(IF(INDEX(Proyectos!G$3:G$299,MATCH(ROWS($A$3:$A99),Proyectos!$N$3:$N$299,0))="","",INDEX(Proyectos!G$3:G$299,MATCH(ROWS($A$3:$A99),Proyectos!$N$3:$N$299,0))),"")</f>
        <v/>
      </c>
      <c r="H99" s="8" t="str">
        <f>IFERROR(IF(INDEX(Proyectos!H$3:H$299,MATCH(ROWS($A$3:$A99),Proyectos!$N$3:$N$299,0))="","",INDEX(Proyectos!H$3:H$299,MATCH(ROWS($A$3:$A99),Proyectos!$N$3:$N$299,0))),"")</f>
        <v/>
      </c>
      <c r="I99" s="12" t="str">
        <f>IFERROR(IF(INDEX(Proyectos!I$3:I$299,MATCH(ROWS($A$3:$A99),Proyectos!$N$3:$N$299,0))="","",INDEX(Proyectos!I$3:I$299,MATCH(ROWS($A$3:$A99),Proyectos!$N$3:$N$299,0))),"")</f>
        <v/>
      </c>
      <c r="J99" s="13" t="str">
        <f>IFERROR(IF(INDEX(Proyectos!J$3:J$299,MATCH(ROWS($A$3:$A99),Proyectos!$N$3:$N$299,0))="","",INDEX(Proyectos!J$3:J$299,MATCH(ROWS($A$3:$A99),Proyectos!$N$3:$N$299,0))),"")</f>
        <v/>
      </c>
    </row>
    <row r="100">
      <c r="A100" s="8" t="str">
        <f>IFERROR(IF(INDEX(Proyectos!A$3:A$299,MATCH(ROWS($A$3:$A100),Proyectos!$N$3:$N$299,0))="","",INDEX(Proyectos!A$3:A$299,MATCH(ROWS($A$3:$A100),Proyectos!$N$3:$N$299,0))),"")</f>
        <v/>
      </c>
      <c r="B100" s="8" t="str">
        <f>IFERROR(IF(INDEX(Proyectos!B$3:B$299,MATCH(ROWS($A$3:$A100),Proyectos!$N$3:$N$299,0))="","",INDEX(Proyectos!B$3:B$299,MATCH(ROWS($A$3:$A100),Proyectos!$N$3:$N$299,0))),"")</f>
        <v/>
      </c>
      <c r="C100" s="8" t="str">
        <f>IFERROR(IF(INDEX(Proyectos!C$3:C$299,MATCH(ROWS($A$3:$A100),Proyectos!$N$3:$N$299,0))="","",INDEX(Proyectos!C$3:C$299,MATCH(ROWS($A$3:$A100),Proyectos!$N$3:$N$299,0))),"")</f>
        <v/>
      </c>
      <c r="D100" s="8" t="str">
        <f>IFERROR(IF(INDEX(Proyectos!D$3:D$299,MATCH(ROWS($A$3:$A100),Proyectos!$N$3:$N$299,0))="","",INDEX(Proyectos!D$3:D$299,MATCH(ROWS($A$3:$A100),Proyectos!$N$3:$N$299,0))),"")</f>
        <v/>
      </c>
      <c r="E100" s="9" t="str">
        <f>IFERROR(IF(INDEX(Proyectos!E$3:E$299,MATCH(ROWS($A$3:$A100),Proyectos!$N$3:$N$299,0))="","",INDEX(Proyectos!E$3:E$299,MATCH(ROWS($A$3:$A100),Proyectos!$N$3:$N$299,0))),"")</f>
        <v/>
      </c>
      <c r="F100" s="10" t="str">
        <f>IFERROR(IF(INDEX(Proyectos!F$3:F$299,MATCH(ROWS($A$3:$A100),Proyectos!$N$3:$N$299,0))="","",INDEX(Proyectos!F$3:F$299,MATCH(ROWS($A$3:$A100),Proyectos!$N$3:$N$299,0))),"")</f>
        <v/>
      </c>
      <c r="G100" s="11" t="str">
        <f>IFERROR(IF(INDEX(Proyectos!G$3:G$299,MATCH(ROWS($A$3:$A100),Proyectos!$N$3:$N$299,0))="","",INDEX(Proyectos!G$3:G$299,MATCH(ROWS($A$3:$A100),Proyectos!$N$3:$N$299,0))),"")</f>
        <v/>
      </c>
      <c r="H100" s="8" t="str">
        <f>IFERROR(IF(INDEX(Proyectos!H$3:H$299,MATCH(ROWS($A$3:$A100),Proyectos!$N$3:$N$299,0))="","",INDEX(Proyectos!H$3:H$299,MATCH(ROWS($A$3:$A100),Proyectos!$N$3:$N$299,0))),"")</f>
        <v/>
      </c>
      <c r="I100" s="12" t="str">
        <f>IFERROR(IF(INDEX(Proyectos!I$3:I$299,MATCH(ROWS($A$3:$A100),Proyectos!$N$3:$N$299,0))="","",INDEX(Proyectos!I$3:I$299,MATCH(ROWS($A$3:$A100),Proyectos!$N$3:$N$299,0))),"")</f>
        <v/>
      </c>
      <c r="J100" s="13" t="str">
        <f>IFERROR(IF(INDEX(Proyectos!J$3:J$299,MATCH(ROWS($A$3:$A100),Proyectos!$N$3:$N$299,0))="","",INDEX(Proyectos!J$3:J$299,MATCH(ROWS($A$3:$A100),Proyectos!$N$3:$N$299,0))),"")</f>
        <v/>
      </c>
    </row>
    <row r="101">
      <c r="A101" s="8" t="str">
        <f>IFERROR(IF(INDEX(Proyectos!A$3:A$299,MATCH(ROWS($A$3:$A101),Proyectos!$N$3:$N$299,0))="","",INDEX(Proyectos!A$3:A$299,MATCH(ROWS($A$3:$A101),Proyectos!$N$3:$N$299,0))),"")</f>
        <v/>
      </c>
      <c r="B101" s="8" t="str">
        <f>IFERROR(IF(INDEX(Proyectos!B$3:B$299,MATCH(ROWS($A$3:$A101),Proyectos!$N$3:$N$299,0))="","",INDEX(Proyectos!B$3:B$299,MATCH(ROWS($A$3:$A101),Proyectos!$N$3:$N$299,0))),"")</f>
        <v/>
      </c>
      <c r="C101" s="8" t="str">
        <f>IFERROR(IF(INDEX(Proyectos!C$3:C$299,MATCH(ROWS($A$3:$A101),Proyectos!$N$3:$N$299,0))="","",INDEX(Proyectos!C$3:C$299,MATCH(ROWS($A$3:$A101),Proyectos!$N$3:$N$299,0))),"")</f>
        <v/>
      </c>
      <c r="D101" s="8" t="str">
        <f>IFERROR(IF(INDEX(Proyectos!D$3:D$299,MATCH(ROWS($A$3:$A101),Proyectos!$N$3:$N$299,0))="","",INDEX(Proyectos!D$3:D$299,MATCH(ROWS($A$3:$A101),Proyectos!$N$3:$N$299,0))),"")</f>
        <v/>
      </c>
      <c r="E101" s="9" t="str">
        <f>IFERROR(IF(INDEX(Proyectos!E$3:E$299,MATCH(ROWS($A$3:$A101),Proyectos!$N$3:$N$299,0))="","",INDEX(Proyectos!E$3:E$299,MATCH(ROWS($A$3:$A101),Proyectos!$N$3:$N$299,0))),"")</f>
        <v/>
      </c>
      <c r="F101" s="10" t="str">
        <f>IFERROR(IF(INDEX(Proyectos!F$3:F$299,MATCH(ROWS($A$3:$A101),Proyectos!$N$3:$N$299,0))="","",INDEX(Proyectos!F$3:F$299,MATCH(ROWS($A$3:$A101),Proyectos!$N$3:$N$299,0))),"")</f>
        <v/>
      </c>
      <c r="G101" s="11" t="str">
        <f>IFERROR(IF(INDEX(Proyectos!G$3:G$299,MATCH(ROWS($A$3:$A101),Proyectos!$N$3:$N$299,0))="","",INDEX(Proyectos!G$3:G$299,MATCH(ROWS($A$3:$A101),Proyectos!$N$3:$N$299,0))),"")</f>
        <v/>
      </c>
      <c r="H101" s="8" t="str">
        <f>IFERROR(IF(INDEX(Proyectos!H$3:H$299,MATCH(ROWS($A$3:$A101),Proyectos!$N$3:$N$299,0))="","",INDEX(Proyectos!H$3:H$299,MATCH(ROWS($A$3:$A101),Proyectos!$N$3:$N$299,0))),"")</f>
        <v/>
      </c>
      <c r="I101" s="12" t="str">
        <f>IFERROR(IF(INDEX(Proyectos!I$3:I$299,MATCH(ROWS($A$3:$A101),Proyectos!$N$3:$N$299,0))="","",INDEX(Proyectos!I$3:I$299,MATCH(ROWS($A$3:$A101),Proyectos!$N$3:$N$299,0))),"")</f>
        <v/>
      </c>
      <c r="J101" s="13" t="str">
        <f>IFERROR(IF(INDEX(Proyectos!J$3:J$299,MATCH(ROWS($A$3:$A101),Proyectos!$N$3:$N$299,0))="","",INDEX(Proyectos!J$3:J$299,MATCH(ROWS($A$3:$A101),Proyectos!$N$3:$N$299,0))),"")</f>
        <v/>
      </c>
    </row>
    <row r="102">
      <c r="A102" s="8" t="str">
        <f>IFERROR(IF(INDEX(Proyectos!A$3:A$299,MATCH(ROWS($A$3:$A102),Proyectos!$N$3:$N$299,0))="","",INDEX(Proyectos!A$3:A$299,MATCH(ROWS($A$3:$A102),Proyectos!$N$3:$N$299,0))),"")</f>
        <v/>
      </c>
      <c r="B102" s="8" t="str">
        <f>IFERROR(IF(INDEX(Proyectos!B$3:B$299,MATCH(ROWS($A$3:$A102),Proyectos!$N$3:$N$299,0))="","",INDEX(Proyectos!B$3:B$299,MATCH(ROWS($A$3:$A102),Proyectos!$N$3:$N$299,0))),"")</f>
        <v/>
      </c>
      <c r="C102" s="8" t="str">
        <f>IFERROR(IF(INDEX(Proyectos!C$3:C$299,MATCH(ROWS($A$3:$A102),Proyectos!$N$3:$N$299,0))="","",INDEX(Proyectos!C$3:C$299,MATCH(ROWS($A$3:$A102),Proyectos!$N$3:$N$299,0))),"")</f>
        <v/>
      </c>
      <c r="D102" s="8" t="str">
        <f>IFERROR(IF(INDEX(Proyectos!D$3:D$299,MATCH(ROWS($A$3:$A102),Proyectos!$N$3:$N$299,0))="","",INDEX(Proyectos!D$3:D$299,MATCH(ROWS($A$3:$A102),Proyectos!$N$3:$N$299,0))),"")</f>
        <v/>
      </c>
      <c r="E102" s="9" t="str">
        <f>IFERROR(IF(INDEX(Proyectos!E$3:E$299,MATCH(ROWS($A$3:$A102),Proyectos!$N$3:$N$299,0))="","",INDEX(Proyectos!E$3:E$299,MATCH(ROWS($A$3:$A102),Proyectos!$N$3:$N$299,0))),"")</f>
        <v/>
      </c>
      <c r="F102" s="10" t="str">
        <f>IFERROR(IF(INDEX(Proyectos!F$3:F$299,MATCH(ROWS($A$3:$A102),Proyectos!$N$3:$N$299,0))="","",INDEX(Proyectos!F$3:F$299,MATCH(ROWS($A$3:$A102),Proyectos!$N$3:$N$299,0))),"")</f>
        <v/>
      </c>
      <c r="G102" s="11" t="str">
        <f>IFERROR(IF(INDEX(Proyectos!G$3:G$299,MATCH(ROWS($A$3:$A102),Proyectos!$N$3:$N$299,0))="","",INDEX(Proyectos!G$3:G$299,MATCH(ROWS($A$3:$A102),Proyectos!$N$3:$N$299,0))),"")</f>
        <v/>
      </c>
      <c r="H102" s="8" t="str">
        <f>IFERROR(IF(INDEX(Proyectos!H$3:H$299,MATCH(ROWS($A$3:$A102),Proyectos!$N$3:$N$299,0))="","",INDEX(Proyectos!H$3:H$299,MATCH(ROWS($A$3:$A102),Proyectos!$N$3:$N$299,0))),"")</f>
        <v/>
      </c>
      <c r="I102" s="12" t="str">
        <f>IFERROR(IF(INDEX(Proyectos!I$3:I$299,MATCH(ROWS($A$3:$A102),Proyectos!$N$3:$N$299,0))="","",INDEX(Proyectos!I$3:I$299,MATCH(ROWS($A$3:$A102),Proyectos!$N$3:$N$299,0))),"")</f>
        <v/>
      </c>
      <c r="J102" s="13" t="str">
        <f>IFERROR(IF(INDEX(Proyectos!J$3:J$299,MATCH(ROWS($A$3:$A102),Proyectos!$N$3:$N$299,0))="","",INDEX(Proyectos!J$3:J$299,MATCH(ROWS($A$3:$A102),Proyectos!$N$3:$N$299,0))),"")</f>
        <v/>
      </c>
    </row>
    <row r="103">
      <c r="A103" s="8" t="str">
        <f>IFERROR(IF(INDEX(Proyectos!A$3:A$299,MATCH(ROWS($A$3:$A103),Proyectos!$N$3:$N$299,0))="","",INDEX(Proyectos!A$3:A$299,MATCH(ROWS($A$3:$A103),Proyectos!$N$3:$N$299,0))),"")</f>
        <v/>
      </c>
      <c r="B103" s="8" t="str">
        <f>IFERROR(IF(INDEX(Proyectos!B$3:B$299,MATCH(ROWS($A$3:$A103),Proyectos!$N$3:$N$299,0))="","",INDEX(Proyectos!B$3:B$299,MATCH(ROWS($A$3:$A103),Proyectos!$N$3:$N$299,0))),"")</f>
        <v/>
      </c>
      <c r="C103" s="8" t="str">
        <f>IFERROR(IF(INDEX(Proyectos!C$3:C$299,MATCH(ROWS($A$3:$A103),Proyectos!$N$3:$N$299,0))="","",INDEX(Proyectos!C$3:C$299,MATCH(ROWS($A$3:$A103),Proyectos!$N$3:$N$299,0))),"")</f>
        <v/>
      </c>
      <c r="D103" s="8" t="str">
        <f>IFERROR(IF(INDEX(Proyectos!D$3:D$299,MATCH(ROWS($A$3:$A103),Proyectos!$N$3:$N$299,0))="","",INDEX(Proyectos!D$3:D$299,MATCH(ROWS($A$3:$A103),Proyectos!$N$3:$N$299,0))),"")</f>
        <v/>
      </c>
      <c r="E103" s="9" t="str">
        <f>IFERROR(IF(INDEX(Proyectos!E$3:E$299,MATCH(ROWS($A$3:$A103),Proyectos!$N$3:$N$299,0))="","",INDEX(Proyectos!E$3:E$299,MATCH(ROWS($A$3:$A103),Proyectos!$N$3:$N$299,0))),"")</f>
        <v/>
      </c>
      <c r="F103" s="10" t="str">
        <f>IFERROR(IF(INDEX(Proyectos!F$3:F$299,MATCH(ROWS($A$3:$A103),Proyectos!$N$3:$N$299,0))="","",INDEX(Proyectos!F$3:F$299,MATCH(ROWS($A$3:$A103),Proyectos!$N$3:$N$299,0))),"")</f>
        <v/>
      </c>
      <c r="G103" s="11" t="str">
        <f>IFERROR(IF(INDEX(Proyectos!G$3:G$299,MATCH(ROWS($A$3:$A103),Proyectos!$N$3:$N$299,0))="","",INDEX(Proyectos!G$3:G$299,MATCH(ROWS($A$3:$A103),Proyectos!$N$3:$N$299,0))),"")</f>
        <v/>
      </c>
      <c r="H103" s="8" t="str">
        <f>IFERROR(IF(INDEX(Proyectos!H$3:H$299,MATCH(ROWS($A$3:$A103),Proyectos!$N$3:$N$299,0))="","",INDEX(Proyectos!H$3:H$299,MATCH(ROWS($A$3:$A103),Proyectos!$N$3:$N$299,0))),"")</f>
        <v/>
      </c>
      <c r="I103" s="12" t="str">
        <f>IFERROR(IF(INDEX(Proyectos!I$3:I$299,MATCH(ROWS($A$3:$A103),Proyectos!$N$3:$N$299,0))="","",INDEX(Proyectos!I$3:I$299,MATCH(ROWS($A$3:$A103),Proyectos!$N$3:$N$299,0))),"")</f>
        <v/>
      </c>
      <c r="J103" s="13" t="str">
        <f>IFERROR(IF(INDEX(Proyectos!J$3:J$299,MATCH(ROWS($A$3:$A103),Proyectos!$N$3:$N$299,0))="","",INDEX(Proyectos!J$3:J$299,MATCH(ROWS($A$3:$A103),Proyectos!$N$3:$N$299,0))),"")</f>
        <v/>
      </c>
    </row>
    <row r="104">
      <c r="A104" s="8" t="str">
        <f>IFERROR(IF(INDEX(Proyectos!A$3:A$299,MATCH(ROWS($A$3:$A104),Proyectos!$N$3:$N$299,0))="","",INDEX(Proyectos!A$3:A$299,MATCH(ROWS($A$3:$A104),Proyectos!$N$3:$N$299,0))),"")</f>
        <v/>
      </c>
      <c r="B104" s="8" t="str">
        <f>IFERROR(IF(INDEX(Proyectos!B$3:B$299,MATCH(ROWS($A$3:$A104),Proyectos!$N$3:$N$299,0))="","",INDEX(Proyectos!B$3:B$299,MATCH(ROWS($A$3:$A104),Proyectos!$N$3:$N$299,0))),"")</f>
        <v/>
      </c>
      <c r="C104" s="8" t="str">
        <f>IFERROR(IF(INDEX(Proyectos!C$3:C$299,MATCH(ROWS($A$3:$A104),Proyectos!$N$3:$N$299,0))="","",INDEX(Proyectos!C$3:C$299,MATCH(ROWS($A$3:$A104),Proyectos!$N$3:$N$299,0))),"")</f>
        <v/>
      </c>
      <c r="D104" s="8" t="str">
        <f>IFERROR(IF(INDEX(Proyectos!D$3:D$299,MATCH(ROWS($A$3:$A104),Proyectos!$N$3:$N$299,0))="","",INDEX(Proyectos!D$3:D$299,MATCH(ROWS($A$3:$A104),Proyectos!$N$3:$N$299,0))),"")</f>
        <v/>
      </c>
      <c r="E104" s="9" t="str">
        <f>IFERROR(IF(INDEX(Proyectos!E$3:E$299,MATCH(ROWS($A$3:$A104),Proyectos!$N$3:$N$299,0))="","",INDEX(Proyectos!E$3:E$299,MATCH(ROWS($A$3:$A104),Proyectos!$N$3:$N$299,0))),"")</f>
        <v/>
      </c>
      <c r="F104" s="10" t="str">
        <f>IFERROR(IF(INDEX(Proyectos!F$3:F$299,MATCH(ROWS($A$3:$A104),Proyectos!$N$3:$N$299,0))="","",INDEX(Proyectos!F$3:F$299,MATCH(ROWS($A$3:$A104),Proyectos!$N$3:$N$299,0))),"")</f>
        <v/>
      </c>
      <c r="G104" s="11" t="str">
        <f>IFERROR(IF(INDEX(Proyectos!G$3:G$299,MATCH(ROWS($A$3:$A104),Proyectos!$N$3:$N$299,0))="","",INDEX(Proyectos!G$3:G$299,MATCH(ROWS($A$3:$A104),Proyectos!$N$3:$N$299,0))),"")</f>
        <v/>
      </c>
      <c r="H104" s="8" t="str">
        <f>IFERROR(IF(INDEX(Proyectos!H$3:H$299,MATCH(ROWS($A$3:$A104),Proyectos!$N$3:$N$299,0))="","",INDEX(Proyectos!H$3:H$299,MATCH(ROWS($A$3:$A104),Proyectos!$N$3:$N$299,0))),"")</f>
        <v/>
      </c>
      <c r="I104" s="12" t="str">
        <f>IFERROR(IF(INDEX(Proyectos!I$3:I$299,MATCH(ROWS($A$3:$A104),Proyectos!$N$3:$N$299,0))="","",INDEX(Proyectos!I$3:I$299,MATCH(ROWS($A$3:$A104),Proyectos!$N$3:$N$299,0))),"")</f>
        <v/>
      </c>
      <c r="J104" s="13" t="str">
        <f>IFERROR(IF(INDEX(Proyectos!J$3:J$299,MATCH(ROWS($A$3:$A104),Proyectos!$N$3:$N$299,0))="","",INDEX(Proyectos!J$3:J$299,MATCH(ROWS($A$3:$A104),Proyectos!$N$3:$N$299,0))),"")</f>
        <v/>
      </c>
    </row>
    <row r="105">
      <c r="A105" s="8" t="str">
        <f>IFERROR(IF(INDEX(Proyectos!A$3:A$299,MATCH(ROWS($A$3:$A105),Proyectos!$N$3:$N$299,0))="","",INDEX(Proyectos!A$3:A$299,MATCH(ROWS($A$3:$A105),Proyectos!$N$3:$N$299,0))),"")</f>
        <v/>
      </c>
      <c r="B105" s="8" t="str">
        <f>IFERROR(IF(INDEX(Proyectos!B$3:B$299,MATCH(ROWS($A$3:$A105),Proyectos!$N$3:$N$299,0))="","",INDEX(Proyectos!B$3:B$299,MATCH(ROWS($A$3:$A105),Proyectos!$N$3:$N$299,0))),"")</f>
        <v/>
      </c>
      <c r="C105" s="8" t="str">
        <f>IFERROR(IF(INDEX(Proyectos!C$3:C$299,MATCH(ROWS($A$3:$A105),Proyectos!$N$3:$N$299,0))="","",INDEX(Proyectos!C$3:C$299,MATCH(ROWS($A$3:$A105),Proyectos!$N$3:$N$299,0))),"")</f>
        <v/>
      </c>
      <c r="D105" s="8" t="str">
        <f>IFERROR(IF(INDEX(Proyectos!D$3:D$299,MATCH(ROWS($A$3:$A105),Proyectos!$N$3:$N$299,0))="","",INDEX(Proyectos!D$3:D$299,MATCH(ROWS($A$3:$A105),Proyectos!$N$3:$N$299,0))),"")</f>
        <v/>
      </c>
      <c r="E105" s="9" t="str">
        <f>IFERROR(IF(INDEX(Proyectos!E$3:E$299,MATCH(ROWS($A$3:$A105),Proyectos!$N$3:$N$299,0))="","",INDEX(Proyectos!E$3:E$299,MATCH(ROWS($A$3:$A105),Proyectos!$N$3:$N$299,0))),"")</f>
        <v/>
      </c>
      <c r="F105" s="10" t="str">
        <f>IFERROR(IF(INDEX(Proyectos!F$3:F$299,MATCH(ROWS($A$3:$A105),Proyectos!$N$3:$N$299,0))="","",INDEX(Proyectos!F$3:F$299,MATCH(ROWS($A$3:$A105),Proyectos!$N$3:$N$299,0))),"")</f>
        <v/>
      </c>
      <c r="G105" s="11" t="str">
        <f>IFERROR(IF(INDEX(Proyectos!G$3:G$299,MATCH(ROWS($A$3:$A105),Proyectos!$N$3:$N$299,0))="","",INDEX(Proyectos!G$3:G$299,MATCH(ROWS($A$3:$A105),Proyectos!$N$3:$N$299,0))),"")</f>
        <v/>
      </c>
      <c r="H105" s="8" t="str">
        <f>IFERROR(IF(INDEX(Proyectos!H$3:H$299,MATCH(ROWS($A$3:$A105),Proyectos!$N$3:$N$299,0))="","",INDEX(Proyectos!H$3:H$299,MATCH(ROWS($A$3:$A105),Proyectos!$N$3:$N$299,0))),"")</f>
        <v/>
      </c>
      <c r="I105" s="12" t="str">
        <f>IFERROR(IF(INDEX(Proyectos!I$3:I$299,MATCH(ROWS($A$3:$A105),Proyectos!$N$3:$N$299,0))="","",INDEX(Proyectos!I$3:I$299,MATCH(ROWS($A$3:$A105),Proyectos!$N$3:$N$299,0))),"")</f>
        <v/>
      </c>
      <c r="J105" s="13" t="str">
        <f>IFERROR(IF(INDEX(Proyectos!J$3:J$299,MATCH(ROWS($A$3:$A105),Proyectos!$N$3:$N$299,0))="","",INDEX(Proyectos!J$3:J$299,MATCH(ROWS($A$3:$A105),Proyectos!$N$3:$N$299,0))),"")</f>
        <v/>
      </c>
    </row>
    <row r="106">
      <c r="A106" s="8" t="str">
        <f>IFERROR(IF(INDEX(Proyectos!A$3:A$299,MATCH(ROWS($A$3:$A106),Proyectos!$N$3:$N$299,0))="","",INDEX(Proyectos!A$3:A$299,MATCH(ROWS($A$3:$A106),Proyectos!$N$3:$N$299,0))),"")</f>
        <v/>
      </c>
      <c r="B106" s="8" t="str">
        <f>IFERROR(IF(INDEX(Proyectos!B$3:B$299,MATCH(ROWS($A$3:$A106),Proyectos!$N$3:$N$299,0))="","",INDEX(Proyectos!B$3:B$299,MATCH(ROWS($A$3:$A106),Proyectos!$N$3:$N$299,0))),"")</f>
        <v/>
      </c>
      <c r="C106" s="8" t="str">
        <f>IFERROR(IF(INDEX(Proyectos!C$3:C$299,MATCH(ROWS($A$3:$A106),Proyectos!$N$3:$N$299,0))="","",INDEX(Proyectos!C$3:C$299,MATCH(ROWS($A$3:$A106),Proyectos!$N$3:$N$299,0))),"")</f>
        <v/>
      </c>
      <c r="D106" s="8" t="str">
        <f>IFERROR(IF(INDEX(Proyectos!D$3:D$299,MATCH(ROWS($A$3:$A106),Proyectos!$N$3:$N$299,0))="","",INDEX(Proyectos!D$3:D$299,MATCH(ROWS($A$3:$A106),Proyectos!$N$3:$N$299,0))),"")</f>
        <v/>
      </c>
      <c r="E106" s="9" t="str">
        <f>IFERROR(IF(INDEX(Proyectos!E$3:E$299,MATCH(ROWS($A$3:$A106),Proyectos!$N$3:$N$299,0))="","",INDEX(Proyectos!E$3:E$299,MATCH(ROWS($A$3:$A106),Proyectos!$N$3:$N$299,0))),"")</f>
        <v/>
      </c>
      <c r="F106" s="10" t="str">
        <f>IFERROR(IF(INDEX(Proyectos!F$3:F$299,MATCH(ROWS($A$3:$A106),Proyectos!$N$3:$N$299,0))="","",INDEX(Proyectos!F$3:F$299,MATCH(ROWS($A$3:$A106),Proyectos!$N$3:$N$299,0))),"")</f>
        <v/>
      </c>
      <c r="G106" s="11" t="str">
        <f>IFERROR(IF(INDEX(Proyectos!G$3:G$299,MATCH(ROWS($A$3:$A106),Proyectos!$N$3:$N$299,0))="","",INDEX(Proyectos!G$3:G$299,MATCH(ROWS($A$3:$A106),Proyectos!$N$3:$N$299,0))),"")</f>
        <v/>
      </c>
      <c r="H106" s="8" t="str">
        <f>IFERROR(IF(INDEX(Proyectos!H$3:H$299,MATCH(ROWS($A$3:$A106),Proyectos!$N$3:$N$299,0))="","",INDEX(Proyectos!H$3:H$299,MATCH(ROWS($A$3:$A106),Proyectos!$N$3:$N$299,0))),"")</f>
        <v/>
      </c>
      <c r="I106" s="12" t="str">
        <f>IFERROR(IF(INDEX(Proyectos!I$3:I$299,MATCH(ROWS($A$3:$A106),Proyectos!$N$3:$N$299,0))="","",INDEX(Proyectos!I$3:I$299,MATCH(ROWS($A$3:$A106),Proyectos!$N$3:$N$299,0))),"")</f>
        <v/>
      </c>
      <c r="J106" s="13" t="str">
        <f>IFERROR(IF(INDEX(Proyectos!J$3:J$299,MATCH(ROWS($A$3:$A106),Proyectos!$N$3:$N$299,0))="","",INDEX(Proyectos!J$3:J$299,MATCH(ROWS($A$3:$A106),Proyectos!$N$3:$N$299,0))),"")</f>
        <v/>
      </c>
    </row>
    <row r="107">
      <c r="A107" s="8" t="str">
        <f>IFERROR(IF(INDEX(Proyectos!A$3:A$299,MATCH(ROWS($A$3:$A107),Proyectos!$N$3:$N$299,0))="","",INDEX(Proyectos!A$3:A$299,MATCH(ROWS($A$3:$A107),Proyectos!$N$3:$N$299,0))),"")</f>
        <v/>
      </c>
      <c r="B107" s="8" t="str">
        <f>IFERROR(IF(INDEX(Proyectos!B$3:B$299,MATCH(ROWS($A$3:$A107),Proyectos!$N$3:$N$299,0))="","",INDEX(Proyectos!B$3:B$299,MATCH(ROWS($A$3:$A107),Proyectos!$N$3:$N$299,0))),"")</f>
        <v/>
      </c>
      <c r="C107" s="8" t="str">
        <f>IFERROR(IF(INDEX(Proyectos!C$3:C$299,MATCH(ROWS($A$3:$A107),Proyectos!$N$3:$N$299,0))="","",INDEX(Proyectos!C$3:C$299,MATCH(ROWS($A$3:$A107),Proyectos!$N$3:$N$299,0))),"")</f>
        <v/>
      </c>
      <c r="D107" s="8" t="str">
        <f>IFERROR(IF(INDEX(Proyectos!D$3:D$299,MATCH(ROWS($A$3:$A107),Proyectos!$N$3:$N$299,0))="","",INDEX(Proyectos!D$3:D$299,MATCH(ROWS($A$3:$A107),Proyectos!$N$3:$N$299,0))),"")</f>
        <v/>
      </c>
      <c r="E107" s="9" t="str">
        <f>IFERROR(IF(INDEX(Proyectos!E$3:E$299,MATCH(ROWS($A$3:$A107),Proyectos!$N$3:$N$299,0))="","",INDEX(Proyectos!E$3:E$299,MATCH(ROWS($A$3:$A107),Proyectos!$N$3:$N$299,0))),"")</f>
        <v/>
      </c>
      <c r="F107" s="10" t="str">
        <f>IFERROR(IF(INDEX(Proyectos!F$3:F$299,MATCH(ROWS($A$3:$A107),Proyectos!$N$3:$N$299,0))="","",INDEX(Proyectos!F$3:F$299,MATCH(ROWS($A$3:$A107),Proyectos!$N$3:$N$299,0))),"")</f>
        <v/>
      </c>
      <c r="G107" s="11" t="str">
        <f>IFERROR(IF(INDEX(Proyectos!G$3:G$299,MATCH(ROWS($A$3:$A107),Proyectos!$N$3:$N$299,0))="","",INDEX(Proyectos!G$3:G$299,MATCH(ROWS($A$3:$A107),Proyectos!$N$3:$N$299,0))),"")</f>
        <v/>
      </c>
      <c r="H107" s="8" t="str">
        <f>IFERROR(IF(INDEX(Proyectos!H$3:H$299,MATCH(ROWS($A$3:$A107),Proyectos!$N$3:$N$299,0))="","",INDEX(Proyectos!H$3:H$299,MATCH(ROWS($A$3:$A107),Proyectos!$N$3:$N$299,0))),"")</f>
        <v/>
      </c>
      <c r="I107" s="12" t="str">
        <f>IFERROR(IF(INDEX(Proyectos!I$3:I$299,MATCH(ROWS($A$3:$A107),Proyectos!$N$3:$N$299,0))="","",INDEX(Proyectos!I$3:I$299,MATCH(ROWS($A$3:$A107),Proyectos!$N$3:$N$299,0))),"")</f>
        <v/>
      </c>
      <c r="J107" s="13" t="str">
        <f>IFERROR(IF(INDEX(Proyectos!J$3:J$299,MATCH(ROWS($A$3:$A107),Proyectos!$N$3:$N$299,0))="","",INDEX(Proyectos!J$3:J$299,MATCH(ROWS($A$3:$A107),Proyectos!$N$3:$N$299,0))),"")</f>
        <v/>
      </c>
    </row>
    <row r="108">
      <c r="A108" s="8" t="str">
        <f>IFERROR(IF(INDEX(Proyectos!A$3:A$299,MATCH(ROWS($A$3:$A108),Proyectos!$N$3:$N$299,0))="","",INDEX(Proyectos!A$3:A$299,MATCH(ROWS($A$3:$A108),Proyectos!$N$3:$N$299,0))),"")</f>
        <v/>
      </c>
      <c r="B108" s="8" t="str">
        <f>IFERROR(IF(INDEX(Proyectos!B$3:B$299,MATCH(ROWS($A$3:$A108),Proyectos!$N$3:$N$299,0))="","",INDEX(Proyectos!B$3:B$299,MATCH(ROWS($A$3:$A108),Proyectos!$N$3:$N$299,0))),"")</f>
        <v/>
      </c>
      <c r="C108" s="8" t="str">
        <f>IFERROR(IF(INDEX(Proyectos!C$3:C$299,MATCH(ROWS($A$3:$A108),Proyectos!$N$3:$N$299,0))="","",INDEX(Proyectos!C$3:C$299,MATCH(ROWS($A$3:$A108),Proyectos!$N$3:$N$299,0))),"")</f>
        <v/>
      </c>
      <c r="D108" s="8" t="str">
        <f>IFERROR(IF(INDEX(Proyectos!D$3:D$299,MATCH(ROWS($A$3:$A108),Proyectos!$N$3:$N$299,0))="","",INDEX(Proyectos!D$3:D$299,MATCH(ROWS($A$3:$A108),Proyectos!$N$3:$N$299,0))),"")</f>
        <v/>
      </c>
      <c r="E108" s="9" t="str">
        <f>IFERROR(IF(INDEX(Proyectos!E$3:E$299,MATCH(ROWS($A$3:$A108),Proyectos!$N$3:$N$299,0))="","",INDEX(Proyectos!E$3:E$299,MATCH(ROWS($A$3:$A108),Proyectos!$N$3:$N$299,0))),"")</f>
        <v/>
      </c>
      <c r="F108" s="10" t="str">
        <f>IFERROR(IF(INDEX(Proyectos!F$3:F$299,MATCH(ROWS($A$3:$A108),Proyectos!$N$3:$N$299,0))="","",INDEX(Proyectos!F$3:F$299,MATCH(ROWS($A$3:$A108),Proyectos!$N$3:$N$299,0))),"")</f>
        <v/>
      </c>
      <c r="G108" s="11" t="str">
        <f>IFERROR(IF(INDEX(Proyectos!G$3:G$299,MATCH(ROWS($A$3:$A108),Proyectos!$N$3:$N$299,0))="","",INDEX(Proyectos!G$3:G$299,MATCH(ROWS($A$3:$A108),Proyectos!$N$3:$N$299,0))),"")</f>
        <v/>
      </c>
      <c r="H108" s="8" t="str">
        <f>IFERROR(IF(INDEX(Proyectos!H$3:H$299,MATCH(ROWS($A$3:$A108),Proyectos!$N$3:$N$299,0))="","",INDEX(Proyectos!H$3:H$299,MATCH(ROWS($A$3:$A108),Proyectos!$N$3:$N$299,0))),"")</f>
        <v/>
      </c>
      <c r="I108" s="12" t="str">
        <f>IFERROR(IF(INDEX(Proyectos!I$3:I$299,MATCH(ROWS($A$3:$A108),Proyectos!$N$3:$N$299,0))="","",INDEX(Proyectos!I$3:I$299,MATCH(ROWS($A$3:$A108),Proyectos!$N$3:$N$299,0))),"")</f>
        <v/>
      </c>
      <c r="J108" s="13" t="str">
        <f>IFERROR(IF(INDEX(Proyectos!J$3:J$299,MATCH(ROWS($A$3:$A108),Proyectos!$N$3:$N$299,0))="","",INDEX(Proyectos!J$3:J$299,MATCH(ROWS($A$3:$A108),Proyectos!$N$3:$N$299,0))),"")</f>
        <v/>
      </c>
    </row>
    <row r="109">
      <c r="A109" s="8" t="str">
        <f>IFERROR(IF(INDEX(Proyectos!A$3:A$299,MATCH(ROWS($A$3:$A109),Proyectos!$N$3:$N$299,0))="","",INDEX(Proyectos!A$3:A$299,MATCH(ROWS($A$3:$A109),Proyectos!$N$3:$N$299,0))),"")</f>
        <v/>
      </c>
      <c r="B109" s="8" t="str">
        <f>IFERROR(IF(INDEX(Proyectos!B$3:B$299,MATCH(ROWS($A$3:$A109),Proyectos!$N$3:$N$299,0))="","",INDEX(Proyectos!B$3:B$299,MATCH(ROWS($A$3:$A109),Proyectos!$N$3:$N$299,0))),"")</f>
        <v/>
      </c>
      <c r="C109" s="8" t="str">
        <f>IFERROR(IF(INDEX(Proyectos!C$3:C$299,MATCH(ROWS($A$3:$A109),Proyectos!$N$3:$N$299,0))="","",INDEX(Proyectos!C$3:C$299,MATCH(ROWS($A$3:$A109),Proyectos!$N$3:$N$299,0))),"")</f>
        <v/>
      </c>
      <c r="D109" s="8" t="str">
        <f>IFERROR(IF(INDEX(Proyectos!D$3:D$299,MATCH(ROWS($A$3:$A109),Proyectos!$N$3:$N$299,0))="","",INDEX(Proyectos!D$3:D$299,MATCH(ROWS($A$3:$A109),Proyectos!$N$3:$N$299,0))),"")</f>
        <v/>
      </c>
      <c r="E109" s="9" t="str">
        <f>IFERROR(IF(INDEX(Proyectos!E$3:E$299,MATCH(ROWS($A$3:$A109),Proyectos!$N$3:$N$299,0))="","",INDEX(Proyectos!E$3:E$299,MATCH(ROWS($A$3:$A109),Proyectos!$N$3:$N$299,0))),"")</f>
        <v/>
      </c>
      <c r="F109" s="10" t="str">
        <f>IFERROR(IF(INDEX(Proyectos!F$3:F$299,MATCH(ROWS($A$3:$A109),Proyectos!$N$3:$N$299,0))="","",INDEX(Proyectos!F$3:F$299,MATCH(ROWS($A$3:$A109),Proyectos!$N$3:$N$299,0))),"")</f>
        <v/>
      </c>
      <c r="G109" s="11" t="str">
        <f>IFERROR(IF(INDEX(Proyectos!G$3:G$299,MATCH(ROWS($A$3:$A109),Proyectos!$N$3:$N$299,0))="","",INDEX(Proyectos!G$3:G$299,MATCH(ROWS($A$3:$A109),Proyectos!$N$3:$N$299,0))),"")</f>
        <v/>
      </c>
      <c r="H109" s="8" t="str">
        <f>IFERROR(IF(INDEX(Proyectos!H$3:H$299,MATCH(ROWS($A$3:$A109),Proyectos!$N$3:$N$299,0))="","",INDEX(Proyectos!H$3:H$299,MATCH(ROWS($A$3:$A109),Proyectos!$N$3:$N$299,0))),"")</f>
        <v/>
      </c>
      <c r="I109" s="12" t="str">
        <f>IFERROR(IF(INDEX(Proyectos!I$3:I$299,MATCH(ROWS($A$3:$A109),Proyectos!$N$3:$N$299,0))="","",INDEX(Proyectos!I$3:I$299,MATCH(ROWS($A$3:$A109),Proyectos!$N$3:$N$299,0))),"")</f>
        <v/>
      </c>
      <c r="J109" s="13" t="str">
        <f>IFERROR(IF(INDEX(Proyectos!J$3:J$299,MATCH(ROWS($A$3:$A109),Proyectos!$N$3:$N$299,0))="","",INDEX(Proyectos!J$3:J$299,MATCH(ROWS($A$3:$A109),Proyectos!$N$3:$N$299,0))),"")</f>
        <v/>
      </c>
    </row>
    <row r="110">
      <c r="A110" s="8" t="str">
        <f>IFERROR(IF(INDEX(Proyectos!A$3:A$299,MATCH(ROWS($A$3:$A110),Proyectos!$N$3:$N$299,0))="","",INDEX(Proyectos!A$3:A$299,MATCH(ROWS($A$3:$A110),Proyectos!$N$3:$N$299,0))),"")</f>
        <v/>
      </c>
      <c r="B110" s="8" t="str">
        <f>IFERROR(IF(INDEX(Proyectos!B$3:B$299,MATCH(ROWS($A$3:$A110),Proyectos!$N$3:$N$299,0))="","",INDEX(Proyectos!B$3:B$299,MATCH(ROWS($A$3:$A110),Proyectos!$N$3:$N$299,0))),"")</f>
        <v/>
      </c>
      <c r="C110" s="8" t="str">
        <f>IFERROR(IF(INDEX(Proyectos!C$3:C$299,MATCH(ROWS($A$3:$A110),Proyectos!$N$3:$N$299,0))="","",INDEX(Proyectos!C$3:C$299,MATCH(ROWS($A$3:$A110),Proyectos!$N$3:$N$299,0))),"")</f>
        <v/>
      </c>
      <c r="D110" s="8" t="str">
        <f>IFERROR(IF(INDEX(Proyectos!D$3:D$299,MATCH(ROWS($A$3:$A110),Proyectos!$N$3:$N$299,0))="","",INDEX(Proyectos!D$3:D$299,MATCH(ROWS($A$3:$A110),Proyectos!$N$3:$N$299,0))),"")</f>
        <v/>
      </c>
      <c r="E110" s="9" t="str">
        <f>IFERROR(IF(INDEX(Proyectos!E$3:E$299,MATCH(ROWS($A$3:$A110),Proyectos!$N$3:$N$299,0))="","",INDEX(Proyectos!E$3:E$299,MATCH(ROWS($A$3:$A110),Proyectos!$N$3:$N$299,0))),"")</f>
        <v/>
      </c>
      <c r="F110" s="10" t="str">
        <f>IFERROR(IF(INDEX(Proyectos!F$3:F$299,MATCH(ROWS($A$3:$A110),Proyectos!$N$3:$N$299,0))="","",INDEX(Proyectos!F$3:F$299,MATCH(ROWS($A$3:$A110),Proyectos!$N$3:$N$299,0))),"")</f>
        <v/>
      </c>
      <c r="G110" s="11" t="str">
        <f>IFERROR(IF(INDEX(Proyectos!G$3:G$299,MATCH(ROWS($A$3:$A110),Proyectos!$N$3:$N$299,0))="","",INDEX(Proyectos!G$3:G$299,MATCH(ROWS($A$3:$A110),Proyectos!$N$3:$N$299,0))),"")</f>
        <v/>
      </c>
      <c r="H110" s="8" t="str">
        <f>IFERROR(IF(INDEX(Proyectos!H$3:H$299,MATCH(ROWS($A$3:$A110),Proyectos!$N$3:$N$299,0))="","",INDEX(Proyectos!H$3:H$299,MATCH(ROWS($A$3:$A110),Proyectos!$N$3:$N$299,0))),"")</f>
        <v/>
      </c>
      <c r="I110" s="12" t="str">
        <f>IFERROR(IF(INDEX(Proyectos!I$3:I$299,MATCH(ROWS($A$3:$A110),Proyectos!$N$3:$N$299,0))="","",INDEX(Proyectos!I$3:I$299,MATCH(ROWS($A$3:$A110),Proyectos!$N$3:$N$299,0))),"")</f>
        <v/>
      </c>
      <c r="J110" s="13" t="str">
        <f>IFERROR(IF(INDEX(Proyectos!J$3:J$299,MATCH(ROWS($A$3:$A110),Proyectos!$N$3:$N$299,0))="","",INDEX(Proyectos!J$3:J$299,MATCH(ROWS($A$3:$A110),Proyectos!$N$3:$N$299,0))),"")</f>
        <v/>
      </c>
    </row>
    <row r="111">
      <c r="A111" s="8" t="str">
        <f>IFERROR(IF(INDEX(Proyectos!A$3:A$299,MATCH(ROWS($A$3:$A111),Proyectos!$N$3:$N$299,0))="","",INDEX(Proyectos!A$3:A$299,MATCH(ROWS($A$3:$A111),Proyectos!$N$3:$N$299,0))),"")</f>
        <v/>
      </c>
      <c r="B111" s="8" t="str">
        <f>IFERROR(IF(INDEX(Proyectos!B$3:B$299,MATCH(ROWS($A$3:$A111),Proyectos!$N$3:$N$299,0))="","",INDEX(Proyectos!B$3:B$299,MATCH(ROWS($A$3:$A111),Proyectos!$N$3:$N$299,0))),"")</f>
        <v/>
      </c>
      <c r="C111" s="8" t="str">
        <f>IFERROR(IF(INDEX(Proyectos!C$3:C$299,MATCH(ROWS($A$3:$A111),Proyectos!$N$3:$N$299,0))="","",INDEX(Proyectos!C$3:C$299,MATCH(ROWS($A$3:$A111),Proyectos!$N$3:$N$299,0))),"")</f>
        <v/>
      </c>
      <c r="D111" s="8" t="str">
        <f>IFERROR(IF(INDEX(Proyectos!D$3:D$299,MATCH(ROWS($A$3:$A111),Proyectos!$N$3:$N$299,0))="","",INDEX(Proyectos!D$3:D$299,MATCH(ROWS($A$3:$A111),Proyectos!$N$3:$N$299,0))),"")</f>
        <v/>
      </c>
      <c r="E111" s="9" t="str">
        <f>IFERROR(IF(INDEX(Proyectos!E$3:E$299,MATCH(ROWS($A$3:$A111),Proyectos!$N$3:$N$299,0))="","",INDEX(Proyectos!E$3:E$299,MATCH(ROWS($A$3:$A111),Proyectos!$N$3:$N$299,0))),"")</f>
        <v/>
      </c>
      <c r="F111" s="10" t="str">
        <f>IFERROR(IF(INDEX(Proyectos!F$3:F$299,MATCH(ROWS($A$3:$A111),Proyectos!$N$3:$N$299,0))="","",INDEX(Proyectos!F$3:F$299,MATCH(ROWS($A$3:$A111),Proyectos!$N$3:$N$299,0))),"")</f>
        <v/>
      </c>
      <c r="G111" s="11" t="str">
        <f>IFERROR(IF(INDEX(Proyectos!G$3:G$299,MATCH(ROWS($A$3:$A111),Proyectos!$N$3:$N$299,0))="","",INDEX(Proyectos!G$3:G$299,MATCH(ROWS($A$3:$A111),Proyectos!$N$3:$N$299,0))),"")</f>
        <v/>
      </c>
      <c r="H111" s="8" t="str">
        <f>IFERROR(IF(INDEX(Proyectos!H$3:H$299,MATCH(ROWS($A$3:$A111),Proyectos!$N$3:$N$299,0))="","",INDEX(Proyectos!H$3:H$299,MATCH(ROWS($A$3:$A111),Proyectos!$N$3:$N$299,0))),"")</f>
        <v/>
      </c>
      <c r="I111" s="12" t="str">
        <f>IFERROR(IF(INDEX(Proyectos!I$3:I$299,MATCH(ROWS($A$3:$A111),Proyectos!$N$3:$N$299,0))="","",INDEX(Proyectos!I$3:I$299,MATCH(ROWS($A$3:$A111),Proyectos!$N$3:$N$299,0))),"")</f>
        <v/>
      </c>
      <c r="J111" s="13" t="str">
        <f>IFERROR(IF(INDEX(Proyectos!J$3:J$299,MATCH(ROWS($A$3:$A111),Proyectos!$N$3:$N$299,0))="","",INDEX(Proyectos!J$3:J$299,MATCH(ROWS($A$3:$A111),Proyectos!$N$3:$N$299,0))),"")</f>
        <v/>
      </c>
    </row>
    <row r="112">
      <c r="A112" s="8" t="str">
        <f>IFERROR(IF(INDEX(Proyectos!A$3:A$299,MATCH(ROWS($A$3:$A112),Proyectos!$N$3:$N$299,0))="","",INDEX(Proyectos!A$3:A$299,MATCH(ROWS($A$3:$A112),Proyectos!$N$3:$N$299,0))),"")</f>
        <v/>
      </c>
      <c r="B112" s="8" t="str">
        <f>IFERROR(IF(INDEX(Proyectos!B$3:B$299,MATCH(ROWS($A$3:$A112),Proyectos!$N$3:$N$299,0))="","",INDEX(Proyectos!B$3:B$299,MATCH(ROWS($A$3:$A112),Proyectos!$N$3:$N$299,0))),"")</f>
        <v/>
      </c>
      <c r="C112" s="8" t="str">
        <f>IFERROR(IF(INDEX(Proyectos!C$3:C$299,MATCH(ROWS($A$3:$A112),Proyectos!$N$3:$N$299,0))="","",INDEX(Proyectos!C$3:C$299,MATCH(ROWS($A$3:$A112),Proyectos!$N$3:$N$299,0))),"")</f>
        <v/>
      </c>
      <c r="D112" s="8" t="str">
        <f>IFERROR(IF(INDEX(Proyectos!D$3:D$299,MATCH(ROWS($A$3:$A112),Proyectos!$N$3:$N$299,0))="","",INDEX(Proyectos!D$3:D$299,MATCH(ROWS($A$3:$A112),Proyectos!$N$3:$N$299,0))),"")</f>
        <v/>
      </c>
      <c r="E112" s="9" t="str">
        <f>IFERROR(IF(INDEX(Proyectos!E$3:E$299,MATCH(ROWS($A$3:$A112),Proyectos!$N$3:$N$299,0))="","",INDEX(Proyectos!E$3:E$299,MATCH(ROWS($A$3:$A112),Proyectos!$N$3:$N$299,0))),"")</f>
        <v/>
      </c>
      <c r="F112" s="10" t="str">
        <f>IFERROR(IF(INDEX(Proyectos!F$3:F$299,MATCH(ROWS($A$3:$A112),Proyectos!$N$3:$N$299,0))="","",INDEX(Proyectos!F$3:F$299,MATCH(ROWS($A$3:$A112),Proyectos!$N$3:$N$299,0))),"")</f>
        <v/>
      </c>
      <c r="G112" s="11" t="str">
        <f>IFERROR(IF(INDEX(Proyectos!G$3:G$299,MATCH(ROWS($A$3:$A112),Proyectos!$N$3:$N$299,0))="","",INDEX(Proyectos!G$3:G$299,MATCH(ROWS($A$3:$A112),Proyectos!$N$3:$N$299,0))),"")</f>
        <v/>
      </c>
      <c r="H112" s="8" t="str">
        <f>IFERROR(IF(INDEX(Proyectos!H$3:H$299,MATCH(ROWS($A$3:$A112),Proyectos!$N$3:$N$299,0))="","",INDEX(Proyectos!H$3:H$299,MATCH(ROWS($A$3:$A112),Proyectos!$N$3:$N$299,0))),"")</f>
        <v/>
      </c>
      <c r="I112" s="12" t="str">
        <f>IFERROR(IF(INDEX(Proyectos!I$3:I$299,MATCH(ROWS($A$3:$A112),Proyectos!$N$3:$N$299,0))="","",INDEX(Proyectos!I$3:I$299,MATCH(ROWS($A$3:$A112),Proyectos!$N$3:$N$299,0))),"")</f>
        <v/>
      </c>
      <c r="J112" s="13" t="str">
        <f>IFERROR(IF(INDEX(Proyectos!J$3:J$299,MATCH(ROWS($A$3:$A112),Proyectos!$N$3:$N$299,0))="","",INDEX(Proyectos!J$3:J$299,MATCH(ROWS($A$3:$A112),Proyectos!$N$3:$N$299,0))),"")</f>
        <v/>
      </c>
    </row>
    <row r="113">
      <c r="A113" s="8" t="str">
        <f>IFERROR(IF(INDEX(Proyectos!A$3:A$299,MATCH(ROWS($A$3:$A113),Proyectos!$N$3:$N$299,0))="","",INDEX(Proyectos!A$3:A$299,MATCH(ROWS($A$3:$A113),Proyectos!$N$3:$N$299,0))),"")</f>
        <v/>
      </c>
      <c r="B113" s="8" t="str">
        <f>IFERROR(IF(INDEX(Proyectos!B$3:B$299,MATCH(ROWS($A$3:$A113),Proyectos!$N$3:$N$299,0))="","",INDEX(Proyectos!B$3:B$299,MATCH(ROWS($A$3:$A113),Proyectos!$N$3:$N$299,0))),"")</f>
        <v/>
      </c>
      <c r="C113" s="8" t="str">
        <f>IFERROR(IF(INDEX(Proyectos!C$3:C$299,MATCH(ROWS($A$3:$A113),Proyectos!$N$3:$N$299,0))="","",INDEX(Proyectos!C$3:C$299,MATCH(ROWS($A$3:$A113),Proyectos!$N$3:$N$299,0))),"")</f>
        <v/>
      </c>
      <c r="D113" s="8" t="str">
        <f>IFERROR(IF(INDEX(Proyectos!D$3:D$299,MATCH(ROWS($A$3:$A113),Proyectos!$N$3:$N$299,0))="","",INDEX(Proyectos!D$3:D$299,MATCH(ROWS($A$3:$A113),Proyectos!$N$3:$N$299,0))),"")</f>
        <v/>
      </c>
      <c r="E113" s="9" t="str">
        <f>IFERROR(IF(INDEX(Proyectos!E$3:E$299,MATCH(ROWS($A$3:$A113),Proyectos!$N$3:$N$299,0))="","",INDEX(Proyectos!E$3:E$299,MATCH(ROWS($A$3:$A113),Proyectos!$N$3:$N$299,0))),"")</f>
        <v/>
      </c>
      <c r="F113" s="10" t="str">
        <f>IFERROR(IF(INDEX(Proyectos!F$3:F$299,MATCH(ROWS($A$3:$A113),Proyectos!$N$3:$N$299,0))="","",INDEX(Proyectos!F$3:F$299,MATCH(ROWS($A$3:$A113),Proyectos!$N$3:$N$299,0))),"")</f>
        <v/>
      </c>
      <c r="G113" s="11" t="str">
        <f>IFERROR(IF(INDEX(Proyectos!G$3:G$299,MATCH(ROWS($A$3:$A113),Proyectos!$N$3:$N$299,0))="","",INDEX(Proyectos!G$3:G$299,MATCH(ROWS($A$3:$A113),Proyectos!$N$3:$N$299,0))),"")</f>
        <v/>
      </c>
      <c r="H113" s="8" t="str">
        <f>IFERROR(IF(INDEX(Proyectos!H$3:H$299,MATCH(ROWS($A$3:$A113),Proyectos!$N$3:$N$299,0))="","",INDEX(Proyectos!H$3:H$299,MATCH(ROWS($A$3:$A113),Proyectos!$N$3:$N$299,0))),"")</f>
        <v/>
      </c>
      <c r="I113" s="12" t="str">
        <f>IFERROR(IF(INDEX(Proyectos!I$3:I$299,MATCH(ROWS($A$3:$A113),Proyectos!$N$3:$N$299,0))="","",INDEX(Proyectos!I$3:I$299,MATCH(ROWS($A$3:$A113),Proyectos!$N$3:$N$299,0))),"")</f>
        <v/>
      </c>
      <c r="J113" s="13" t="str">
        <f>IFERROR(IF(INDEX(Proyectos!J$3:J$299,MATCH(ROWS($A$3:$A113),Proyectos!$N$3:$N$299,0))="","",INDEX(Proyectos!J$3:J$299,MATCH(ROWS($A$3:$A113),Proyectos!$N$3:$N$299,0))),"")</f>
        <v/>
      </c>
    </row>
    <row r="114">
      <c r="A114" s="8" t="str">
        <f>IFERROR(IF(INDEX(Proyectos!A$3:A$299,MATCH(ROWS($A$3:$A114),Proyectos!$N$3:$N$299,0))="","",INDEX(Proyectos!A$3:A$299,MATCH(ROWS($A$3:$A114),Proyectos!$N$3:$N$299,0))),"")</f>
        <v/>
      </c>
      <c r="B114" s="8" t="str">
        <f>IFERROR(IF(INDEX(Proyectos!B$3:B$299,MATCH(ROWS($A$3:$A114),Proyectos!$N$3:$N$299,0))="","",INDEX(Proyectos!B$3:B$299,MATCH(ROWS($A$3:$A114),Proyectos!$N$3:$N$299,0))),"")</f>
        <v/>
      </c>
      <c r="C114" s="8" t="str">
        <f>IFERROR(IF(INDEX(Proyectos!C$3:C$299,MATCH(ROWS($A$3:$A114),Proyectos!$N$3:$N$299,0))="","",INDEX(Proyectos!C$3:C$299,MATCH(ROWS($A$3:$A114),Proyectos!$N$3:$N$299,0))),"")</f>
        <v/>
      </c>
      <c r="D114" s="8" t="str">
        <f>IFERROR(IF(INDEX(Proyectos!D$3:D$299,MATCH(ROWS($A$3:$A114),Proyectos!$N$3:$N$299,0))="","",INDEX(Proyectos!D$3:D$299,MATCH(ROWS($A$3:$A114),Proyectos!$N$3:$N$299,0))),"")</f>
        <v/>
      </c>
      <c r="E114" s="9" t="str">
        <f>IFERROR(IF(INDEX(Proyectos!E$3:E$299,MATCH(ROWS($A$3:$A114),Proyectos!$N$3:$N$299,0))="","",INDEX(Proyectos!E$3:E$299,MATCH(ROWS($A$3:$A114),Proyectos!$N$3:$N$299,0))),"")</f>
        <v/>
      </c>
      <c r="F114" s="10" t="str">
        <f>IFERROR(IF(INDEX(Proyectos!F$3:F$299,MATCH(ROWS($A$3:$A114),Proyectos!$N$3:$N$299,0))="","",INDEX(Proyectos!F$3:F$299,MATCH(ROWS($A$3:$A114),Proyectos!$N$3:$N$299,0))),"")</f>
        <v/>
      </c>
      <c r="G114" s="11" t="str">
        <f>IFERROR(IF(INDEX(Proyectos!G$3:G$299,MATCH(ROWS($A$3:$A114),Proyectos!$N$3:$N$299,0))="","",INDEX(Proyectos!G$3:G$299,MATCH(ROWS($A$3:$A114),Proyectos!$N$3:$N$299,0))),"")</f>
        <v/>
      </c>
      <c r="H114" s="8" t="str">
        <f>IFERROR(IF(INDEX(Proyectos!H$3:H$299,MATCH(ROWS($A$3:$A114),Proyectos!$N$3:$N$299,0))="","",INDEX(Proyectos!H$3:H$299,MATCH(ROWS($A$3:$A114),Proyectos!$N$3:$N$299,0))),"")</f>
        <v/>
      </c>
      <c r="I114" s="12" t="str">
        <f>IFERROR(IF(INDEX(Proyectos!I$3:I$299,MATCH(ROWS($A$3:$A114),Proyectos!$N$3:$N$299,0))="","",INDEX(Proyectos!I$3:I$299,MATCH(ROWS($A$3:$A114),Proyectos!$N$3:$N$299,0))),"")</f>
        <v/>
      </c>
      <c r="J114" s="13" t="str">
        <f>IFERROR(IF(INDEX(Proyectos!J$3:J$299,MATCH(ROWS($A$3:$A114),Proyectos!$N$3:$N$299,0))="","",INDEX(Proyectos!J$3:J$299,MATCH(ROWS($A$3:$A114),Proyectos!$N$3:$N$299,0))),"")</f>
        <v/>
      </c>
    </row>
    <row r="115">
      <c r="A115" s="8" t="str">
        <f>IFERROR(IF(INDEX(Proyectos!A$3:A$299,MATCH(ROWS($A$3:$A115),Proyectos!$N$3:$N$299,0))="","",INDEX(Proyectos!A$3:A$299,MATCH(ROWS($A$3:$A115),Proyectos!$N$3:$N$299,0))),"")</f>
        <v/>
      </c>
      <c r="B115" s="8" t="str">
        <f>IFERROR(IF(INDEX(Proyectos!B$3:B$299,MATCH(ROWS($A$3:$A115),Proyectos!$N$3:$N$299,0))="","",INDEX(Proyectos!B$3:B$299,MATCH(ROWS($A$3:$A115),Proyectos!$N$3:$N$299,0))),"")</f>
        <v/>
      </c>
      <c r="C115" s="8" t="str">
        <f>IFERROR(IF(INDEX(Proyectos!C$3:C$299,MATCH(ROWS($A$3:$A115),Proyectos!$N$3:$N$299,0))="","",INDEX(Proyectos!C$3:C$299,MATCH(ROWS($A$3:$A115),Proyectos!$N$3:$N$299,0))),"")</f>
        <v/>
      </c>
      <c r="D115" s="8" t="str">
        <f>IFERROR(IF(INDEX(Proyectos!D$3:D$299,MATCH(ROWS($A$3:$A115),Proyectos!$N$3:$N$299,0))="","",INDEX(Proyectos!D$3:D$299,MATCH(ROWS($A$3:$A115),Proyectos!$N$3:$N$299,0))),"")</f>
        <v/>
      </c>
      <c r="E115" s="9" t="str">
        <f>IFERROR(IF(INDEX(Proyectos!E$3:E$299,MATCH(ROWS($A$3:$A115),Proyectos!$N$3:$N$299,0))="","",INDEX(Proyectos!E$3:E$299,MATCH(ROWS($A$3:$A115),Proyectos!$N$3:$N$299,0))),"")</f>
        <v/>
      </c>
      <c r="F115" s="10" t="str">
        <f>IFERROR(IF(INDEX(Proyectos!F$3:F$299,MATCH(ROWS($A$3:$A115),Proyectos!$N$3:$N$299,0))="","",INDEX(Proyectos!F$3:F$299,MATCH(ROWS($A$3:$A115),Proyectos!$N$3:$N$299,0))),"")</f>
        <v/>
      </c>
      <c r="G115" s="11" t="str">
        <f>IFERROR(IF(INDEX(Proyectos!G$3:G$299,MATCH(ROWS($A$3:$A115),Proyectos!$N$3:$N$299,0))="","",INDEX(Proyectos!G$3:G$299,MATCH(ROWS($A$3:$A115),Proyectos!$N$3:$N$299,0))),"")</f>
        <v/>
      </c>
      <c r="H115" s="8" t="str">
        <f>IFERROR(IF(INDEX(Proyectos!H$3:H$299,MATCH(ROWS($A$3:$A115),Proyectos!$N$3:$N$299,0))="","",INDEX(Proyectos!H$3:H$299,MATCH(ROWS($A$3:$A115),Proyectos!$N$3:$N$299,0))),"")</f>
        <v/>
      </c>
      <c r="I115" s="12" t="str">
        <f>IFERROR(IF(INDEX(Proyectos!I$3:I$299,MATCH(ROWS($A$3:$A115),Proyectos!$N$3:$N$299,0))="","",INDEX(Proyectos!I$3:I$299,MATCH(ROWS($A$3:$A115),Proyectos!$N$3:$N$299,0))),"")</f>
        <v/>
      </c>
      <c r="J115" s="13" t="str">
        <f>IFERROR(IF(INDEX(Proyectos!J$3:J$299,MATCH(ROWS($A$3:$A115),Proyectos!$N$3:$N$299,0))="","",INDEX(Proyectos!J$3:J$299,MATCH(ROWS($A$3:$A115),Proyectos!$N$3:$N$299,0))),"")</f>
        <v/>
      </c>
    </row>
    <row r="116">
      <c r="A116" s="8" t="str">
        <f>IFERROR(IF(INDEX(Proyectos!A$3:A$299,MATCH(ROWS($A$3:$A116),Proyectos!$N$3:$N$299,0))="","",INDEX(Proyectos!A$3:A$299,MATCH(ROWS($A$3:$A116),Proyectos!$N$3:$N$299,0))),"")</f>
        <v/>
      </c>
      <c r="B116" s="8" t="str">
        <f>IFERROR(IF(INDEX(Proyectos!B$3:B$299,MATCH(ROWS($A$3:$A116),Proyectos!$N$3:$N$299,0))="","",INDEX(Proyectos!B$3:B$299,MATCH(ROWS($A$3:$A116),Proyectos!$N$3:$N$299,0))),"")</f>
        <v/>
      </c>
      <c r="C116" s="8" t="str">
        <f>IFERROR(IF(INDEX(Proyectos!C$3:C$299,MATCH(ROWS($A$3:$A116),Proyectos!$N$3:$N$299,0))="","",INDEX(Proyectos!C$3:C$299,MATCH(ROWS($A$3:$A116),Proyectos!$N$3:$N$299,0))),"")</f>
        <v/>
      </c>
      <c r="D116" s="8" t="str">
        <f>IFERROR(IF(INDEX(Proyectos!D$3:D$299,MATCH(ROWS($A$3:$A116),Proyectos!$N$3:$N$299,0))="","",INDEX(Proyectos!D$3:D$299,MATCH(ROWS($A$3:$A116),Proyectos!$N$3:$N$299,0))),"")</f>
        <v/>
      </c>
      <c r="E116" s="9" t="str">
        <f>IFERROR(IF(INDEX(Proyectos!E$3:E$299,MATCH(ROWS($A$3:$A116),Proyectos!$N$3:$N$299,0))="","",INDEX(Proyectos!E$3:E$299,MATCH(ROWS($A$3:$A116),Proyectos!$N$3:$N$299,0))),"")</f>
        <v/>
      </c>
      <c r="F116" s="10" t="str">
        <f>IFERROR(IF(INDEX(Proyectos!F$3:F$299,MATCH(ROWS($A$3:$A116),Proyectos!$N$3:$N$299,0))="","",INDEX(Proyectos!F$3:F$299,MATCH(ROWS($A$3:$A116),Proyectos!$N$3:$N$299,0))),"")</f>
        <v/>
      </c>
      <c r="G116" s="11" t="str">
        <f>IFERROR(IF(INDEX(Proyectos!G$3:G$299,MATCH(ROWS($A$3:$A116),Proyectos!$N$3:$N$299,0))="","",INDEX(Proyectos!G$3:G$299,MATCH(ROWS($A$3:$A116),Proyectos!$N$3:$N$299,0))),"")</f>
        <v/>
      </c>
      <c r="H116" s="8" t="str">
        <f>IFERROR(IF(INDEX(Proyectos!H$3:H$299,MATCH(ROWS($A$3:$A116),Proyectos!$N$3:$N$299,0))="","",INDEX(Proyectos!H$3:H$299,MATCH(ROWS($A$3:$A116),Proyectos!$N$3:$N$299,0))),"")</f>
        <v/>
      </c>
      <c r="I116" s="12" t="str">
        <f>IFERROR(IF(INDEX(Proyectos!I$3:I$299,MATCH(ROWS($A$3:$A116),Proyectos!$N$3:$N$299,0))="","",INDEX(Proyectos!I$3:I$299,MATCH(ROWS($A$3:$A116),Proyectos!$N$3:$N$299,0))),"")</f>
        <v/>
      </c>
      <c r="J116" s="13" t="str">
        <f>IFERROR(IF(INDEX(Proyectos!J$3:J$299,MATCH(ROWS($A$3:$A116),Proyectos!$N$3:$N$299,0))="","",INDEX(Proyectos!J$3:J$299,MATCH(ROWS($A$3:$A116),Proyectos!$N$3:$N$299,0))),"")</f>
        <v/>
      </c>
    </row>
    <row r="117">
      <c r="A117" s="8" t="str">
        <f>IFERROR(IF(INDEX(Proyectos!A$3:A$299,MATCH(ROWS($A$3:$A117),Proyectos!$N$3:$N$299,0))="","",INDEX(Proyectos!A$3:A$299,MATCH(ROWS($A$3:$A117),Proyectos!$N$3:$N$299,0))),"")</f>
        <v/>
      </c>
      <c r="B117" s="8" t="str">
        <f>IFERROR(IF(INDEX(Proyectos!B$3:B$299,MATCH(ROWS($A$3:$A117),Proyectos!$N$3:$N$299,0))="","",INDEX(Proyectos!B$3:B$299,MATCH(ROWS($A$3:$A117),Proyectos!$N$3:$N$299,0))),"")</f>
        <v/>
      </c>
      <c r="C117" s="8" t="str">
        <f>IFERROR(IF(INDEX(Proyectos!C$3:C$299,MATCH(ROWS($A$3:$A117),Proyectos!$N$3:$N$299,0))="","",INDEX(Proyectos!C$3:C$299,MATCH(ROWS($A$3:$A117),Proyectos!$N$3:$N$299,0))),"")</f>
        <v/>
      </c>
      <c r="D117" s="8" t="str">
        <f>IFERROR(IF(INDEX(Proyectos!D$3:D$299,MATCH(ROWS($A$3:$A117),Proyectos!$N$3:$N$299,0))="","",INDEX(Proyectos!D$3:D$299,MATCH(ROWS($A$3:$A117),Proyectos!$N$3:$N$299,0))),"")</f>
        <v/>
      </c>
      <c r="E117" s="9" t="str">
        <f>IFERROR(IF(INDEX(Proyectos!E$3:E$299,MATCH(ROWS($A$3:$A117),Proyectos!$N$3:$N$299,0))="","",INDEX(Proyectos!E$3:E$299,MATCH(ROWS($A$3:$A117),Proyectos!$N$3:$N$299,0))),"")</f>
        <v/>
      </c>
      <c r="F117" s="10" t="str">
        <f>IFERROR(IF(INDEX(Proyectos!F$3:F$299,MATCH(ROWS($A$3:$A117),Proyectos!$N$3:$N$299,0))="","",INDEX(Proyectos!F$3:F$299,MATCH(ROWS($A$3:$A117),Proyectos!$N$3:$N$299,0))),"")</f>
        <v/>
      </c>
      <c r="G117" s="11" t="str">
        <f>IFERROR(IF(INDEX(Proyectos!G$3:G$299,MATCH(ROWS($A$3:$A117),Proyectos!$N$3:$N$299,0))="","",INDEX(Proyectos!G$3:G$299,MATCH(ROWS($A$3:$A117),Proyectos!$N$3:$N$299,0))),"")</f>
        <v/>
      </c>
      <c r="H117" s="8" t="str">
        <f>IFERROR(IF(INDEX(Proyectos!H$3:H$299,MATCH(ROWS($A$3:$A117),Proyectos!$N$3:$N$299,0))="","",INDEX(Proyectos!H$3:H$299,MATCH(ROWS($A$3:$A117),Proyectos!$N$3:$N$299,0))),"")</f>
        <v/>
      </c>
      <c r="I117" s="12" t="str">
        <f>IFERROR(IF(INDEX(Proyectos!I$3:I$299,MATCH(ROWS($A$3:$A117),Proyectos!$N$3:$N$299,0))="","",INDEX(Proyectos!I$3:I$299,MATCH(ROWS($A$3:$A117),Proyectos!$N$3:$N$299,0))),"")</f>
        <v/>
      </c>
      <c r="J117" s="13" t="str">
        <f>IFERROR(IF(INDEX(Proyectos!J$3:J$299,MATCH(ROWS($A$3:$A117),Proyectos!$N$3:$N$299,0))="","",INDEX(Proyectos!J$3:J$299,MATCH(ROWS($A$3:$A117),Proyectos!$N$3:$N$299,0))),"")</f>
        <v/>
      </c>
    </row>
    <row r="118">
      <c r="A118" s="8" t="str">
        <f>IFERROR(IF(INDEX(Proyectos!A$3:A$299,MATCH(ROWS($A$3:$A118),Proyectos!$N$3:$N$299,0))="","",INDEX(Proyectos!A$3:A$299,MATCH(ROWS($A$3:$A118),Proyectos!$N$3:$N$299,0))),"")</f>
        <v/>
      </c>
      <c r="B118" s="8" t="str">
        <f>IFERROR(IF(INDEX(Proyectos!B$3:B$299,MATCH(ROWS($A$3:$A118),Proyectos!$N$3:$N$299,0))="","",INDEX(Proyectos!B$3:B$299,MATCH(ROWS($A$3:$A118),Proyectos!$N$3:$N$299,0))),"")</f>
        <v/>
      </c>
      <c r="C118" s="8" t="str">
        <f>IFERROR(IF(INDEX(Proyectos!C$3:C$299,MATCH(ROWS($A$3:$A118),Proyectos!$N$3:$N$299,0))="","",INDEX(Proyectos!C$3:C$299,MATCH(ROWS($A$3:$A118),Proyectos!$N$3:$N$299,0))),"")</f>
        <v/>
      </c>
      <c r="D118" s="8" t="str">
        <f>IFERROR(IF(INDEX(Proyectos!D$3:D$299,MATCH(ROWS($A$3:$A118),Proyectos!$N$3:$N$299,0))="","",INDEX(Proyectos!D$3:D$299,MATCH(ROWS($A$3:$A118),Proyectos!$N$3:$N$299,0))),"")</f>
        <v/>
      </c>
      <c r="E118" s="9" t="str">
        <f>IFERROR(IF(INDEX(Proyectos!E$3:E$299,MATCH(ROWS($A$3:$A118),Proyectos!$N$3:$N$299,0))="","",INDEX(Proyectos!E$3:E$299,MATCH(ROWS($A$3:$A118),Proyectos!$N$3:$N$299,0))),"")</f>
        <v/>
      </c>
      <c r="F118" s="10" t="str">
        <f>IFERROR(IF(INDEX(Proyectos!F$3:F$299,MATCH(ROWS($A$3:$A118),Proyectos!$N$3:$N$299,0))="","",INDEX(Proyectos!F$3:F$299,MATCH(ROWS($A$3:$A118),Proyectos!$N$3:$N$299,0))),"")</f>
        <v/>
      </c>
      <c r="G118" s="11" t="str">
        <f>IFERROR(IF(INDEX(Proyectos!G$3:G$299,MATCH(ROWS($A$3:$A118),Proyectos!$N$3:$N$299,0))="","",INDEX(Proyectos!G$3:G$299,MATCH(ROWS($A$3:$A118),Proyectos!$N$3:$N$299,0))),"")</f>
        <v/>
      </c>
      <c r="H118" s="8" t="str">
        <f>IFERROR(IF(INDEX(Proyectos!H$3:H$299,MATCH(ROWS($A$3:$A118),Proyectos!$N$3:$N$299,0))="","",INDEX(Proyectos!H$3:H$299,MATCH(ROWS($A$3:$A118),Proyectos!$N$3:$N$299,0))),"")</f>
        <v/>
      </c>
      <c r="I118" s="12" t="str">
        <f>IFERROR(IF(INDEX(Proyectos!I$3:I$299,MATCH(ROWS($A$3:$A118),Proyectos!$N$3:$N$299,0))="","",INDEX(Proyectos!I$3:I$299,MATCH(ROWS($A$3:$A118),Proyectos!$N$3:$N$299,0))),"")</f>
        <v/>
      </c>
      <c r="J118" s="13" t="str">
        <f>IFERROR(IF(INDEX(Proyectos!J$3:J$299,MATCH(ROWS($A$3:$A118),Proyectos!$N$3:$N$299,0))="","",INDEX(Proyectos!J$3:J$299,MATCH(ROWS($A$3:$A118),Proyectos!$N$3:$N$299,0))),"")</f>
        <v/>
      </c>
    </row>
    <row r="119">
      <c r="A119" s="8" t="str">
        <f>IFERROR(IF(INDEX(Proyectos!A$3:A$299,MATCH(ROWS($A$3:$A119),Proyectos!$N$3:$N$299,0))="","",INDEX(Proyectos!A$3:A$299,MATCH(ROWS($A$3:$A119),Proyectos!$N$3:$N$299,0))),"")</f>
        <v/>
      </c>
      <c r="B119" s="8" t="str">
        <f>IFERROR(IF(INDEX(Proyectos!B$3:B$299,MATCH(ROWS($A$3:$A119),Proyectos!$N$3:$N$299,0))="","",INDEX(Proyectos!B$3:B$299,MATCH(ROWS($A$3:$A119),Proyectos!$N$3:$N$299,0))),"")</f>
        <v/>
      </c>
      <c r="C119" s="8" t="str">
        <f>IFERROR(IF(INDEX(Proyectos!C$3:C$299,MATCH(ROWS($A$3:$A119),Proyectos!$N$3:$N$299,0))="","",INDEX(Proyectos!C$3:C$299,MATCH(ROWS($A$3:$A119),Proyectos!$N$3:$N$299,0))),"")</f>
        <v/>
      </c>
      <c r="D119" s="8" t="str">
        <f>IFERROR(IF(INDEX(Proyectos!D$3:D$299,MATCH(ROWS($A$3:$A119),Proyectos!$N$3:$N$299,0))="","",INDEX(Proyectos!D$3:D$299,MATCH(ROWS($A$3:$A119),Proyectos!$N$3:$N$299,0))),"")</f>
        <v/>
      </c>
      <c r="E119" s="9" t="str">
        <f>IFERROR(IF(INDEX(Proyectos!E$3:E$299,MATCH(ROWS($A$3:$A119),Proyectos!$N$3:$N$299,0))="","",INDEX(Proyectos!E$3:E$299,MATCH(ROWS($A$3:$A119),Proyectos!$N$3:$N$299,0))),"")</f>
        <v/>
      </c>
      <c r="F119" s="10" t="str">
        <f>IFERROR(IF(INDEX(Proyectos!F$3:F$299,MATCH(ROWS($A$3:$A119),Proyectos!$N$3:$N$299,0))="","",INDEX(Proyectos!F$3:F$299,MATCH(ROWS($A$3:$A119),Proyectos!$N$3:$N$299,0))),"")</f>
        <v/>
      </c>
      <c r="G119" s="11" t="str">
        <f>IFERROR(IF(INDEX(Proyectos!G$3:G$299,MATCH(ROWS($A$3:$A119),Proyectos!$N$3:$N$299,0))="","",INDEX(Proyectos!G$3:G$299,MATCH(ROWS($A$3:$A119),Proyectos!$N$3:$N$299,0))),"")</f>
        <v/>
      </c>
      <c r="H119" s="8" t="str">
        <f>IFERROR(IF(INDEX(Proyectos!H$3:H$299,MATCH(ROWS($A$3:$A119),Proyectos!$N$3:$N$299,0))="","",INDEX(Proyectos!H$3:H$299,MATCH(ROWS($A$3:$A119),Proyectos!$N$3:$N$299,0))),"")</f>
        <v/>
      </c>
      <c r="I119" s="12" t="str">
        <f>IFERROR(IF(INDEX(Proyectos!I$3:I$299,MATCH(ROWS($A$3:$A119),Proyectos!$N$3:$N$299,0))="","",INDEX(Proyectos!I$3:I$299,MATCH(ROWS($A$3:$A119),Proyectos!$N$3:$N$299,0))),"")</f>
        <v/>
      </c>
      <c r="J119" s="13" t="str">
        <f>IFERROR(IF(INDEX(Proyectos!J$3:J$299,MATCH(ROWS($A$3:$A119),Proyectos!$N$3:$N$299,0))="","",INDEX(Proyectos!J$3:J$299,MATCH(ROWS($A$3:$A119),Proyectos!$N$3:$N$299,0))),"")</f>
        <v/>
      </c>
    </row>
    <row r="120">
      <c r="A120" s="8" t="str">
        <f>IFERROR(IF(INDEX(Proyectos!A$3:A$299,MATCH(ROWS($A$3:$A120),Proyectos!$N$3:$N$299,0))="","",INDEX(Proyectos!A$3:A$299,MATCH(ROWS($A$3:$A120),Proyectos!$N$3:$N$299,0))),"")</f>
        <v/>
      </c>
      <c r="B120" s="8" t="str">
        <f>IFERROR(IF(INDEX(Proyectos!B$3:B$299,MATCH(ROWS($A$3:$A120),Proyectos!$N$3:$N$299,0))="","",INDEX(Proyectos!B$3:B$299,MATCH(ROWS($A$3:$A120),Proyectos!$N$3:$N$299,0))),"")</f>
        <v/>
      </c>
      <c r="C120" s="8" t="str">
        <f>IFERROR(IF(INDEX(Proyectos!C$3:C$299,MATCH(ROWS($A$3:$A120),Proyectos!$N$3:$N$299,0))="","",INDEX(Proyectos!C$3:C$299,MATCH(ROWS($A$3:$A120),Proyectos!$N$3:$N$299,0))),"")</f>
        <v/>
      </c>
      <c r="D120" s="8" t="str">
        <f>IFERROR(IF(INDEX(Proyectos!D$3:D$299,MATCH(ROWS($A$3:$A120),Proyectos!$N$3:$N$299,0))="","",INDEX(Proyectos!D$3:D$299,MATCH(ROWS($A$3:$A120),Proyectos!$N$3:$N$299,0))),"")</f>
        <v/>
      </c>
      <c r="E120" s="9" t="str">
        <f>IFERROR(IF(INDEX(Proyectos!E$3:E$299,MATCH(ROWS($A$3:$A120),Proyectos!$N$3:$N$299,0))="","",INDEX(Proyectos!E$3:E$299,MATCH(ROWS($A$3:$A120),Proyectos!$N$3:$N$299,0))),"")</f>
        <v/>
      </c>
      <c r="F120" s="10" t="str">
        <f>IFERROR(IF(INDEX(Proyectos!F$3:F$299,MATCH(ROWS($A$3:$A120),Proyectos!$N$3:$N$299,0))="","",INDEX(Proyectos!F$3:F$299,MATCH(ROWS($A$3:$A120),Proyectos!$N$3:$N$299,0))),"")</f>
        <v/>
      </c>
      <c r="G120" s="11" t="str">
        <f>IFERROR(IF(INDEX(Proyectos!G$3:G$299,MATCH(ROWS($A$3:$A120),Proyectos!$N$3:$N$299,0))="","",INDEX(Proyectos!G$3:G$299,MATCH(ROWS($A$3:$A120),Proyectos!$N$3:$N$299,0))),"")</f>
        <v/>
      </c>
      <c r="H120" s="8" t="str">
        <f>IFERROR(IF(INDEX(Proyectos!H$3:H$299,MATCH(ROWS($A$3:$A120),Proyectos!$N$3:$N$299,0))="","",INDEX(Proyectos!H$3:H$299,MATCH(ROWS($A$3:$A120),Proyectos!$N$3:$N$299,0))),"")</f>
        <v/>
      </c>
      <c r="I120" s="12" t="str">
        <f>IFERROR(IF(INDEX(Proyectos!I$3:I$299,MATCH(ROWS($A$3:$A120),Proyectos!$N$3:$N$299,0))="","",INDEX(Proyectos!I$3:I$299,MATCH(ROWS($A$3:$A120),Proyectos!$N$3:$N$299,0))),"")</f>
        <v/>
      </c>
      <c r="J120" s="13" t="str">
        <f>IFERROR(IF(INDEX(Proyectos!J$3:J$299,MATCH(ROWS($A$3:$A120),Proyectos!$N$3:$N$299,0))="","",INDEX(Proyectos!J$3:J$299,MATCH(ROWS($A$3:$A120),Proyectos!$N$3:$N$299,0))),"")</f>
        <v/>
      </c>
    </row>
    <row r="121">
      <c r="A121" s="8" t="str">
        <f>IFERROR(IF(INDEX(Proyectos!A$3:A$299,MATCH(ROWS($A$3:$A121),Proyectos!$N$3:$N$299,0))="","",INDEX(Proyectos!A$3:A$299,MATCH(ROWS($A$3:$A121),Proyectos!$N$3:$N$299,0))),"")</f>
        <v/>
      </c>
      <c r="B121" s="8" t="str">
        <f>IFERROR(IF(INDEX(Proyectos!B$3:B$299,MATCH(ROWS($A$3:$A121),Proyectos!$N$3:$N$299,0))="","",INDEX(Proyectos!B$3:B$299,MATCH(ROWS($A$3:$A121),Proyectos!$N$3:$N$299,0))),"")</f>
        <v/>
      </c>
      <c r="C121" s="8" t="str">
        <f>IFERROR(IF(INDEX(Proyectos!C$3:C$299,MATCH(ROWS($A$3:$A121),Proyectos!$N$3:$N$299,0))="","",INDEX(Proyectos!C$3:C$299,MATCH(ROWS($A$3:$A121),Proyectos!$N$3:$N$299,0))),"")</f>
        <v/>
      </c>
      <c r="D121" s="8" t="str">
        <f>IFERROR(IF(INDEX(Proyectos!D$3:D$299,MATCH(ROWS($A$3:$A121),Proyectos!$N$3:$N$299,0))="","",INDEX(Proyectos!D$3:D$299,MATCH(ROWS($A$3:$A121),Proyectos!$N$3:$N$299,0))),"")</f>
        <v/>
      </c>
      <c r="E121" s="9" t="str">
        <f>IFERROR(IF(INDEX(Proyectos!E$3:E$299,MATCH(ROWS($A$3:$A121),Proyectos!$N$3:$N$299,0))="","",INDEX(Proyectos!E$3:E$299,MATCH(ROWS($A$3:$A121),Proyectos!$N$3:$N$299,0))),"")</f>
        <v/>
      </c>
      <c r="F121" s="10" t="str">
        <f>IFERROR(IF(INDEX(Proyectos!F$3:F$299,MATCH(ROWS($A$3:$A121),Proyectos!$N$3:$N$299,0))="","",INDEX(Proyectos!F$3:F$299,MATCH(ROWS($A$3:$A121),Proyectos!$N$3:$N$299,0))),"")</f>
        <v/>
      </c>
      <c r="G121" s="11" t="str">
        <f>IFERROR(IF(INDEX(Proyectos!G$3:G$299,MATCH(ROWS($A$3:$A121),Proyectos!$N$3:$N$299,0))="","",INDEX(Proyectos!G$3:G$299,MATCH(ROWS($A$3:$A121),Proyectos!$N$3:$N$299,0))),"")</f>
        <v/>
      </c>
      <c r="H121" s="8" t="str">
        <f>IFERROR(IF(INDEX(Proyectos!H$3:H$299,MATCH(ROWS($A$3:$A121),Proyectos!$N$3:$N$299,0))="","",INDEX(Proyectos!H$3:H$299,MATCH(ROWS($A$3:$A121),Proyectos!$N$3:$N$299,0))),"")</f>
        <v/>
      </c>
      <c r="I121" s="12" t="str">
        <f>IFERROR(IF(INDEX(Proyectos!I$3:I$299,MATCH(ROWS($A$3:$A121),Proyectos!$N$3:$N$299,0))="","",INDEX(Proyectos!I$3:I$299,MATCH(ROWS($A$3:$A121),Proyectos!$N$3:$N$299,0))),"")</f>
        <v/>
      </c>
      <c r="J121" s="13" t="str">
        <f>IFERROR(IF(INDEX(Proyectos!J$3:J$299,MATCH(ROWS($A$3:$A121),Proyectos!$N$3:$N$299,0))="","",INDEX(Proyectos!J$3:J$299,MATCH(ROWS($A$3:$A121),Proyectos!$N$3:$N$299,0))),"")</f>
        <v/>
      </c>
    </row>
    <row r="122">
      <c r="A122" s="8" t="str">
        <f>IFERROR(IF(INDEX(Proyectos!A$3:A$299,MATCH(ROWS($A$3:$A122),Proyectos!$N$3:$N$299,0))="","",INDEX(Proyectos!A$3:A$299,MATCH(ROWS($A$3:$A122),Proyectos!$N$3:$N$299,0))),"")</f>
        <v/>
      </c>
      <c r="B122" s="8" t="str">
        <f>IFERROR(IF(INDEX(Proyectos!B$3:B$299,MATCH(ROWS($A$3:$A122),Proyectos!$N$3:$N$299,0))="","",INDEX(Proyectos!B$3:B$299,MATCH(ROWS($A$3:$A122),Proyectos!$N$3:$N$299,0))),"")</f>
        <v/>
      </c>
      <c r="C122" s="8" t="str">
        <f>IFERROR(IF(INDEX(Proyectos!C$3:C$299,MATCH(ROWS($A$3:$A122),Proyectos!$N$3:$N$299,0))="","",INDEX(Proyectos!C$3:C$299,MATCH(ROWS($A$3:$A122),Proyectos!$N$3:$N$299,0))),"")</f>
        <v/>
      </c>
      <c r="D122" s="8" t="str">
        <f>IFERROR(IF(INDEX(Proyectos!D$3:D$299,MATCH(ROWS($A$3:$A122),Proyectos!$N$3:$N$299,0))="","",INDEX(Proyectos!D$3:D$299,MATCH(ROWS($A$3:$A122),Proyectos!$N$3:$N$299,0))),"")</f>
        <v/>
      </c>
      <c r="E122" s="9" t="str">
        <f>IFERROR(IF(INDEX(Proyectos!E$3:E$299,MATCH(ROWS($A$3:$A122),Proyectos!$N$3:$N$299,0))="","",INDEX(Proyectos!E$3:E$299,MATCH(ROWS($A$3:$A122),Proyectos!$N$3:$N$299,0))),"")</f>
        <v/>
      </c>
      <c r="F122" s="10" t="str">
        <f>IFERROR(IF(INDEX(Proyectos!F$3:F$299,MATCH(ROWS($A$3:$A122),Proyectos!$N$3:$N$299,0))="","",INDEX(Proyectos!F$3:F$299,MATCH(ROWS($A$3:$A122),Proyectos!$N$3:$N$299,0))),"")</f>
        <v/>
      </c>
      <c r="G122" s="11" t="str">
        <f>IFERROR(IF(INDEX(Proyectos!G$3:G$299,MATCH(ROWS($A$3:$A122),Proyectos!$N$3:$N$299,0))="","",INDEX(Proyectos!G$3:G$299,MATCH(ROWS($A$3:$A122),Proyectos!$N$3:$N$299,0))),"")</f>
        <v/>
      </c>
      <c r="H122" s="8" t="str">
        <f>IFERROR(IF(INDEX(Proyectos!H$3:H$299,MATCH(ROWS($A$3:$A122),Proyectos!$N$3:$N$299,0))="","",INDEX(Proyectos!H$3:H$299,MATCH(ROWS($A$3:$A122),Proyectos!$N$3:$N$299,0))),"")</f>
        <v/>
      </c>
      <c r="I122" s="12" t="str">
        <f>IFERROR(IF(INDEX(Proyectos!I$3:I$299,MATCH(ROWS($A$3:$A122),Proyectos!$N$3:$N$299,0))="","",INDEX(Proyectos!I$3:I$299,MATCH(ROWS($A$3:$A122),Proyectos!$N$3:$N$299,0))),"")</f>
        <v/>
      </c>
      <c r="J122" s="13" t="str">
        <f>IFERROR(IF(INDEX(Proyectos!J$3:J$299,MATCH(ROWS($A$3:$A122),Proyectos!$N$3:$N$299,0))="","",INDEX(Proyectos!J$3:J$299,MATCH(ROWS($A$3:$A122),Proyectos!$N$3:$N$299,0))),"")</f>
        <v/>
      </c>
    </row>
    <row r="123">
      <c r="A123" s="8" t="str">
        <f>IFERROR(IF(INDEX(Proyectos!A$3:A$299,MATCH(ROWS($A$3:$A123),Proyectos!$N$3:$N$299,0))="","",INDEX(Proyectos!A$3:A$299,MATCH(ROWS($A$3:$A123),Proyectos!$N$3:$N$299,0))),"")</f>
        <v/>
      </c>
      <c r="B123" s="8" t="str">
        <f>IFERROR(IF(INDEX(Proyectos!B$3:B$299,MATCH(ROWS($A$3:$A123),Proyectos!$N$3:$N$299,0))="","",INDEX(Proyectos!B$3:B$299,MATCH(ROWS($A$3:$A123),Proyectos!$N$3:$N$299,0))),"")</f>
        <v/>
      </c>
      <c r="C123" s="8" t="str">
        <f>IFERROR(IF(INDEX(Proyectos!C$3:C$299,MATCH(ROWS($A$3:$A123),Proyectos!$N$3:$N$299,0))="","",INDEX(Proyectos!C$3:C$299,MATCH(ROWS($A$3:$A123),Proyectos!$N$3:$N$299,0))),"")</f>
        <v/>
      </c>
      <c r="D123" s="8" t="str">
        <f>IFERROR(IF(INDEX(Proyectos!D$3:D$299,MATCH(ROWS($A$3:$A123),Proyectos!$N$3:$N$299,0))="","",INDEX(Proyectos!D$3:D$299,MATCH(ROWS($A$3:$A123),Proyectos!$N$3:$N$299,0))),"")</f>
        <v/>
      </c>
      <c r="E123" s="9" t="str">
        <f>IFERROR(IF(INDEX(Proyectos!E$3:E$299,MATCH(ROWS($A$3:$A123),Proyectos!$N$3:$N$299,0))="","",INDEX(Proyectos!E$3:E$299,MATCH(ROWS($A$3:$A123),Proyectos!$N$3:$N$299,0))),"")</f>
        <v/>
      </c>
      <c r="F123" s="10" t="str">
        <f>IFERROR(IF(INDEX(Proyectos!F$3:F$299,MATCH(ROWS($A$3:$A123),Proyectos!$N$3:$N$299,0))="","",INDEX(Proyectos!F$3:F$299,MATCH(ROWS($A$3:$A123),Proyectos!$N$3:$N$299,0))),"")</f>
        <v/>
      </c>
      <c r="G123" s="11" t="str">
        <f>IFERROR(IF(INDEX(Proyectos!G$3:G$299,MATCH(ROWS($A$3:$A123),Proyectos!$N$3:$N$299,0))="","",INDEX(Proyectos!G$3:G$299,MATCH(ROWS($A$3:$A123),Proyectos!$N$3:$N$299,0))),"")</f>
        <v/>
      </c>
      <c r="H123" s="8" t="str">
        <f>IFERROR(IF(INDEX(Proyectos!H$3:H$299,MATCH(ROWS($A$3:$A123),Proyectos!$N$3:$N$299,0))="","",INDEX(Proyectos!H$3:H$299,MATCH(ROWS($A$3:$A123),Proyectos!$N$3:$N$299,0))),"")</f>
        <v/>
      </c>
      <c r="I123" s="12" t="str">
        <f>IFERROR(IF(INDEX(Proyectos!I$3:I$299,MATCH(ROWS($A$3:$A123),Proyectos!$N$3:$N$299,0))="","",INDEX(Proyectos!I$3:I$299,MATCH(ROWS($A$3:$A123),Proyectos!$N$3:$N$299,0))),"")</f>
        <v/>
      </c>
      <c r="J123" s="13" t="str">
        <f>IFERROR(IF(INDEX(Proyectos!J$3:J$299,MATCH(ROWS($A$3:$A123),Proyectos!$N$3:$N$299,0))="","",INDEX(Proyectos!J$3:J$299,MATCH(ROWS($A$3:$A123),Proyectos!$N$3:$N$299,0))),"")</f>
        <v/>
      </c>
    </row>
    <row r="124">
      <c r="A124" s="8" t="str">
        <f>IFERROR(IF(INDEX(Proyectos!A$3:A$299,MATCH(ROWS($A$3:$A124),Proyectos!$N$3:$N$299,0))="","",INDEX(Proyectos!A$3:A$299,MATCH(ROWS($A$3:$A124),Proyectos!$N$3:$N$299,0))),"")</f>
        <v/>
      </c>
      <c r="B124" s="8" t="str">
        <f>IFERROR(IF(INDEX(Proyectos!B$3:B$299,MATCH(ROWS($A$3:$A124),Proyectos!$N$3:$N$299,0))="","",INDEX(Proyectos!B$3:B$299,MATCH(ROWS($A$3:$A124),Proyectos!$N$3:$N$299,0))),"")</f>
        <v/>
      </c>
      <c r="C124" s="8" t="str">
        <f>IFERROR(IF(INDEX(Proyectos!C$3:C$299,MATCH(ROWS($A$3:$A124),Proyectos!$N$3:$N$299,0))="","",INDEX(Proyectos!C$3:C$299,MATCH(ROWS($A$3:$A124),Proyectos!$N$3:$N$299,0))),"")</f>
        <v/>
      </c>
      <c r="D124" s="8" t="str">
        <f>IFERROR(IF(INDEX(Proyectos!D$3:D$299,MATCH(ROWS($A$3:$A124),Proyectos!$N$3:$N$299,0))="","",INDEX(Proyectos!D$3:D$299,MATCH(ROWS($A$3:$A124),Proyectos!$N$3:$N$299,0))),"")</f>
        <v/>
      </c>
      <c r="E124" s="9" t="str">
        <f>IFERROR(IF(INDEX(Proyectos!E$3:E$299,MATCH(ROWS($A$3:$A124),Proyectos!$N$3:$N$299,0))="","",INDEX(Proyectos!E$3:E$299,MATCH(ROWS($A$3:$A124),Proyectos!$N$3:$N$299,0))),"")</f>
        <v/>
      </c>
      <c r="F124" s="10" t="str">
        <f>IFERROR(IF(INDEX(Proyectos!F$3:F$299,MATCH(ROWS($A$3:$A124),Proyectos!$N$3:$N$299,0))="","",INDEX(Proyectos!F$3:F$299,MATCH(ROWS($A$3:$A124),Proyectos!$N$3:$N$299,0))),"")</f>
        <v/>
      </c>
      <c r="G124" s="11" t="str">
        <f>IFERROR(IF(INDEX(Proyectos!G$3:G$299,MATCH(ROWS($A$3:$A124),Proyectos!$N$3:$N$299,0))="","",INDEX(Proyectos!G$3:G$299,MATCH(ROWS($A$3:$A124),Proyectos!$N$3:$N$299,0))),"")</f>
        <v/>
      </c>
      <c r="H124" s="8" t="str">
        <f>IFERROR(IF(INDEX(Proyectos!H$3:H$299,MATCH(ROWS($A$3:$A124),Proyectos!$N$3:$N$299,0))="","",INDEX(Proyectos!H$3:H$299,MATCH(ROWS($A$3:$A124),Proyectos!$N$3:$N$299,0))),"")</f>
        <v/>
      </c>
      <c r="I124" s="12" t="str">
        <f>IFERROR(IF(INDEX(Proyectos!I$3:I$299,MATCH(ROWS($A$3:$A124),Proyectos!$N$3:$N$299,0))="","",INDEX(Proyectos!I$3:I$299,MATCH(ROWS($A$3:$A124),Proyectos!$N$3:$N$299,0))),"")</f>
        <v/>
      </c>
      <c r="J124" s="13" t="str">
        <f>IFERROR(IF(INDEX(Proyectos!J$3:J$299,MATCH(ROWS($A$3:$A124),Proyectos!$N$3:$N$299,0))="","",INDEX(Proyectos!J$3:J$299,MATCH(ROWS($A$3:$A124),Proyectos!$N$3:$N$299,0))),"")</f>
        <v/>
      </c>
    </row>
    <row r="125">
      <c r="A125" s="8" t="str">
        <f>IFERROR(IF(INDEX(Proyectos!A$3:A$299,MATCH(ROWS($A$3:$A125),Proyectos!$N$3:$N$299,0))="","",INDEX(Proyectos!A$3:A$299,MATCH(ROWS($A$3:$A125),Proyectos!$N$3:$N$299,0))),"")</f>
        <v/>
      </c>
      <c r="B125" s="8" t="str">
        <f>IFERROR(IF(INDEX(Proyectos!B$3:B$299,MATCH(ROWS($A$3:$A125),Proyectos!$N$3:$N$299,0))="","",INDEX(Proyectos!B$3:B$299,MATCH(ROWS($A$3:$A125),Proyectos!$N$3:$N$299,0))),"")</f>
        <v/>
      </c>
      <c r="C125" s="8" t="str">
        <f>IFERROR(IF(INDEX(Proyectos!C$3:C$299,MATCH(ROWS($A$3:$A125),Proyectos!$N$3:$N$299,0))="","",INDEX(Proyectos!C$3:C$299,MATCH(ROWS($A$3:$A125),Proyectos!$N$3:$N$299,0))),"")</f>
        <v/>
      </c>
      <c r="D125" s="8" t="str">
        <f>IFERROR(IF(INDEX(Proyectos!D$3:D$299,MATCH(ROWS($A$3:$A125),Proyectos!$N$3:$N$299,0))="","",INDEX(Proyectos!D$3:D$299,MATCH(ROWS($A$3:$A125),Proyectos!$N$3:$N$299,0))),"")</f>
        <v/>
      </c>
      <c r="E125" s="9" t="str">
        <f>IFERROR(IF(INDEX(Proyectos!E$3:E$299,MATCH(ROWS($A$3:$A125),Proyectos!$N$3:$N$299,0))="","",INDEX(Proyectos!E$3:E$299,MATCH(ROWS($A$3:$A125),Proyectos!$N$3:$N$299,0))),"")</f>
        <v/>
      </c>
      <c r="F125" s="10" t="str">
        <f>IFERROR(IF(INDEX(Proyectos!F$3:F$299,MATCH(ROWS($A$3:$A125),Proyectos!$N$3:$N$299,0))="","",INDEX(Proyectos!F$3:F$299,MATCH(ROWS($A$3:$A125),Proyectos!$N$3:$N$299,0))),"")</f>
        <v/>
      </c>
      <c r="G125" s="11" t="str">
        <f>IFERROR(IF(INDEX(Proyectos!G$3:G$299,MATCH(ROWS($A$3:$A125),Proyectos!$N$3:$N$299,0))="","",INDEX(Proyectos!G$3:G$299,MATCH(ROWS($A$3:$A125),Proyectos!$N$3:$N$299,0))),"")</f>
        <v/>
      </c>
      <c r="H125" s="8" t="str">
        <f>IFERROR(IF(INDEX(Proyectos!H$3:H$299,MATCH(ROWS($A$3:$A125),Proyectos!$N$3:$N$299,0))="","",INDEX(Proyectos!H$3:H$299,MATCH(ROWS($A$3:$A125),Proyectos!$N$3:$N$299,0))),"")</f>
        <v/>
      </c>
      <c r="I125" s="12" t="str">
        <f>IFERROR(IF(INDEX(Proyectos!I$3:I$299,MATCH(ROWS($A$3:$A125),Proyectos!$N$3:$N$299,0))="","",INDEX(Proyectos!I$3:I$299,MATCH(ROWS($A$3:$A125),Proyectos!$N$3:$N$299,0))),"")</f>
        <v/>
      </c>
      <c r="J125" s="13" t="str">
        <f>IFERROR(IF(INDEX(Proyectos!J$3:J$299,MATCH(ROWS($A$3:$A125),Proyectos!$N$3:$N$299,0))="","",INDEX(Proyectos!J$3:J$299,MATCH(ROWS($A$3:$A125),Proyectos!$N$3:$N$299,0))),"")</f>
        <v/>
      </c>
    </row>
    <row r="126">
      <c r="A126" s="8" t="str">
        <f>IFERROR(IF(INDEX(Proyectos!A$3:A$299,MATCH(ROWS($A$3:$A126),Proyectos!$N$3:$N$299,0))="","",INDEX(Proyectos!A$3:A$299,MATCH(ROWS($A$3:$A126),Proyectos!$N$3:$N$299,0))),"")</f>
        <v/>
      </c>
      <c r="B126" s="8" t="str">
        <f>IFERROR(IF(INDEX(Proyectos!B$3:B$299,MATCH(ROWS($A$3:$A126),Proyectos!$N$3:$N$299,0))="","",INDEX(Proyectos!B$3:B$299,MATCH(ROWS($A$3:$A126),Proyectos!$N$3:$N$299,0))),"")</f>
        <v/>
      </c>
      <c r="C126" s="8" t="str">
        <f>IFERROR(IF(INDEX(Proyectos!C$3:C$299,MATCH(ROWS($A$3:$A126),Proyectos!$N$3:$N$299,0))="","",INDEX(Proyectos!C$3:C$299,MATCH(ROWS($A$3:$A126),Proyectos!$N$3:$N$299,0))),"")</f>
        <v/>
      </c>
      <c r="D126" s="8" t="str">
        <f>IFERROR(IF(INDEX(Proyectos!D$3:D$299,MATCH(ROWS($A$3:$A126),Proyectos!$N$3:$N$299,0))="","",INDEX(Proyectos!D$3:D$299,MATCH(ROWS($A$3:$A126),Proyectos!$N$3:$N$299,0))),"")</f>
        <v/>
      </c>
      <c r="E126" s="9" t="str">
        <f>IFERROR(IF(INDEX(Proyectos!E$3:E$299,MATCH(ROWS($A$3:$A126),Proyectos!$N$3:$N$299,0))="","",INDEX(Proyectos!E$3:E$299,MATCH(ROWS($A$3:$A126),Proyectos!$N$3:$N$299,0))),"")</f>
        <v/>
      </c>
      <c r="F126" s="10" t="str">
        <f>IFERROR(IF(INDEX(Proyectos!F$3:F$299,MATCH(ROWS($A$3:$A126),Proyectos!$N$3:$N$299,0))="","",INDEX(Proyectos!F$3:F$299,MATCH(ROWS($A$3:$A126),Proyectos!$N$3:$N$299,0))),"")</f>
        <v/>
      </c>
      <c r="G126" s="11" t="str">
        <f>IFERROR(IF(INDEX(Proyectos!G$3:G$299,MATCH(ROWS($A$3:$A126),Proyectos!$N$3:$N$299,0))="","",INDEX(Proyectos!G$3:G$299,MATCH(ROWS($A$3:$A126),Proyectos!$N$3:$N$299,0))),"")</f>
        <v/>
      </c>
      <c r="H126" s="8" t="str">
        <f>IFERROR(IF(INDEX(Proyectos!H$3:H$299,MATCH(ROWS($A$3:$A126),Proyectos!$N$3:$N$299,0))="","",INDEX(Proyectos!H$3:H$299,MATCH(ROWS($A$3:$A126),Proyectos!$N$3:$N$299,0))),"")</f>
        <v/>
      </c>
      <c r="I126" s="12" t="str">
        <f>IFERROR(IF(INDEX(Proyectos!I$3:I$299,MATCH(ROWS($A$3:$A126),Proyectos!$N$3:$N$299,0))="","",INDEX(Proyectos!I$3:I$299,MATCH(ROWS($A$3:$A126),Proyectos!$N$3:$N$299,0))),"")</f>
        <v/>
      </c>
      <c r="J126" s="13" t="str">
        <f>IFERROR(IF(INDEX(Proyectos!J$3:J$299,MATCH(ROWS($A$3:$A126),Proyectos!$N$3:$N$299,0))="","",INDEX(Proyectos!J$3:J$299,MATCH(ROWS($A$3:$A126),Proyectos!$N$3:$N$299,0))),"")</f>
        <v/>
      </c>
    </row>
    <row r="127">
      <c r="A127" s="8" t="str">
        <f>IFERROR(IF(INDEX(Proyectos!A$3:A$299,MATCH(ROWS($A$3:$A127),Proyectos!$N$3:$N$299,0))="","",INDEX(Proyectos!A$3:A$299,MATCH(ROWS($A$3:$A127),Proyectos!$N$3:$N$299,0))),"")</f>
        <v/>
      </c>
      <c r="B127" s="8" t="str">
        <f>IFERROR(IF(INDEX(Proyectos!B$3:B$299,MATCH(ROWS($A$3:$A127),Proyectos!$N$3:$N$299,0))="","",INDEX(Proyectos!B$3:B$299,MATCH(ROWS($A$3:$A127),Proyectos!$N$3:$N$299,0))),"")</f>
        <v/>
      </c>
      <c r="C127" s="8" t="str">
        <f>IFERROR(IF(INDEX(Proyectos!C$3:C$299,MATCH(ROWS($A$3:$A127),Proyectos!$N$3:$N$299,0))="","",INDEX(Proyectos!C$3:C$299,MATCH(ROWS($A$3:$A127),Proyectos!$N$3:$N$299,0))),"")</f>
        <v/>
      </c>
      <c r="D127" s="8" t="str">
        <f>IFERROR(IF(INDEX(Proyectos!D$3:D$299,MATCH(ROWS($A$3:$A127),Proyectos!$N$3:$N$299,0))="","",INDEX(Proyectos!D$3:D$299,MATCH(ROWS($A$3:$A127),Proyectos!$N$3:$N$299,0))),"")</f>
        <v/>
      </c>
      <c r="E127" s="9" t="str">
        <f>IFERROR(IF(INDEX(Proyectos!E$3:E$299,MATCH(ROWS($A$3:$A127),Proyectos!$N$3:$N$299,0))="","",INDEX(Proyectos!E$3:E$299,MATCH(ROWS($A$3:$A127),Proyectos!$N$3:$N$299,0))),"")</f>
        <v/>
      </c>
      <c r="F127" s="10" t="str">
        <f>IFERROR(IF(INDEX(Proyectos!F$3:F$299,MATCH(ROWS($A$3:$A127),Proyectos!$N$3:$N$299,0))="","",INDEX(Proyectos!F$3:F$299,MATCH(ROWS($A$3:$A127),Proyectos!$N$3:$N$299,0))),"")</f>
        <v/>
      </c>
      <c r="G127" s="11" t="str">
        <f>IFERROR(IF(INDEX(Proyectos!G$3:G$299,MATCH(ROWS($A$3:$A127),Proyectos!$N$3:$N$299,0))="","",INDEX(Proyectos!G$3:G$299,MATCH(ROWS($A$3:$A127),Proyectos!$N$3:$N$299,0))),"")</f>
        <v/>
      </c>
      <c r="H127" s="8" t="str">
        <f>IFERROR(IF(INDEX(Proyectos!H$3:H$299,MATCH(ROWS($A$3:$A127),Proyectos!$N$3:$N$299,0))="","",INDEX(Proyectos!H$3:H$299,MATCH(ROWS($A$3:$A127),Proyectos!$N$3:$N$299,0))),"")</f>
        <v/>
      </c>
      <c r="I127" s="12" t="str">
        <f>IFERROR(IF(INDEX(Proyectos!I$3:I$299,MATCH(ROWS($A$3:$A127),Proyectos!$N$3:$N$299,0))="","",INDEX(Proyectos!I$3:I$299,MATCH(ROWS($A$3:$A127),Proyectos!$N$3:$N$299,0))),"")</f>
        <v/>
      </c>
      <c r="J127" s="13" t="str">
        <f>IFERROR(IF(INDEX(Proyectos!J$3:J$299,MATCH(ROWS($A$3:$A127),Proyectos!$N$3:$N$299,0))="","",INDEX(Proyectos!J$3:J$299,MATCH(ROWS($A$3:$A127),Proyectos!$N$3:$N$299,0))),"")</f>
        <v/>
      </c>
    </row>
    <row r="128">
      <c r="A128" s="8" t="str">
        <f>IFERROR(IF(INDEX(Proyectos!A$3:A$299,MATCH(ROWS($A$3:$A128),Proyectos!$N$3:$N$299,0))="","",INDEX(Proyectos!A$3:A$299,MATCH(ROWS($A$3:$A128),Proyectos!$N$3:$N$299,0))),"")</f>
        <v/>
      </c>
      <c r="B128" s="8" t="str">
        <f>IFERROR(IF(INDEX(Proyectos!B$3:B$299,MATCH(ROWS($A$3:$A128),Proyectos!$N$3:$N$299,0))="","",INDEX(Proyectos!B$3:B$299,MATCH(ROWS($A$3:$A128),Proyectos!$N$3:$N$299,0))),"")</f>
        <v/>
      </c>
      <c r="C128" s="8" t="str">
        <f>IFERROR(IF(INDEX(Proyectos!C$3:C$299,MATCH(ROWS($A$3:$A128),Proyectos!$N$3:$N$299,0))="","",INDEX(Proyectos!C$3:C$299,MATCH(ROWS($A$3:$A128),Proyectos!$N$3:$N$299,0))),"")</f>
        <v/>
      </c>
      <c r="D128" s="8" t="str">
        <f>IFERROR(IF(INDEX(Proyectos!D$3:D$299,MATCH(ROWS($A$3:$A128),Proyectos!$N$3:$N$299,0))="","",INDEX(Proyectos!D$3:D$299,MATCH(ROWS($A$3:$A128),Proyectos!$N$3:$N$299,0))),"")</f>
        <v/>
      </c>
      <c r="E128" s="9" t="str">
        <f>IFERROR(IF(INDEX(Proyectos!E$3:E$299,MATCH(ROWS($A$3:$A128),Proyectos!$N$3:$N$299,0))="","",INDEX(Proyectos!E$3:E$299,MATCH(ROWS($A$3:$A128),Proyectos!$N$3:$N$299,0))),"")</f>
        <v/>
      </c>
      <c r="F128" s="10" t="str">
        <f>IFERROR(IF(INDEX(Proyectos!F$3:F$299,MATCH(ROWS($A$3:$A128),Proyectos!$N$3:$N$299,0))="","",INDEX(Proyectos!F$3:F$299,MATCH(ROWS($A$3:$A128),Proyectos!$N$3:$N$299,0))),"")</f>
        <v/>
      </c>
      <c r="G128" s="11" t="str">
        <f>IFERROR(IF(INDEX(Proyectos!G$3:G$299,MATCH(ROWS($A$3:$A128),Proyectos!$N$3:$N$299,0))="","",INDEX(Proyectos!G$3:G$299,MATCH(ROWS($A$3:$A128),Proyectos!$N$3:$N$299,0))),"")</f>
        <v/>
      </c>
      <c r="H128" s="8" t="str">
        <f>IFERROR(IF(INDEX(Proyectos!H$3:H$299,MATCH(ROWS($A$3:$A128),Proyectos!$N$3:$N$299,0))="","",INDEX(Proyectos!H$3:H$299,MATCH(ROWS($A$3:$A128),Proyectos!$N$3:$N$299,0))),"")</f>
        <v/>
      </c>
      <c r="I128" s="12" t="str">
        <f>IFERROR(IF(INDEX(Proyectos!I$3:I$299,MATCH(ROWS($A$3:$A128),Proyectos!$N$3:$N$299,0))="","",INDEX(Proyectos!I$3:I$299,MATCH(ROWS($A$3:$A128),Proyectos!$N$3:$N$299,0))),"")</f>
        <v/>
      </c>
      <c r="J128" s="13" t="str">
        <f>IFERROR(IF(INDEX(Proyectos!J$3:J$299,MATCH(ROWS($A$3:$A128),Proyectos!$N$3:$N$299,0))="","",INDEX(Proyectos!J$3:J$299,MATCH(ROWS($A$3:$A128),Proyectos!$N$3:$N$299,0))),"")</f>
        <v/>
      </c>
    </row>
    <row r="129">
      <c r="A129" s="8" t="str">
        <f>IFERROR(IF(INDEX(Proyectos!A$3:A$299,MATCH(ROWS($A$3:$A129),Proyectos!$N$3:$N$299,0))="","",INDEX(Proyectos!A$3:A$299,MATCH(ROWS($A$3:$A129),Proyectos!$N$3:$N$299,0))),"")</f>
        <v/>
      </c>
      <c r="B129" s="8" t="str">
        <f>IFERROR(IF(INDEX(Proyectos!B$3:B$299,MATCH(ROWS($A$3:$A129),Proyectos!$N$3:$N$299,0))="","",INDEX(Proyectos!B$3:B$299,MATCH(ROWS($A$3:$A129),Proyectos!$N$3:$N$299,0))),"")</f>
        <v/>
      </c>
      <c r="C129" s="8" t="str">
        <f>IFERROR(IF(INDEX(Proyectos!C$3:C$299,MATCH(ROWS($A$3:$A129),Proyectos!$N$3:$N$299,0))="","",INDEX(Proyectos!C$3:C$299,MATCH(ROWS($A$3:$A129),Proyectos!$N$3:$N$299,0))),"")</f>
        <v/>
      </c>
      <c r="D129" s="8" t="str">
        <f>IFERROR(IF(INDEX(Proyectos!D$3:D$299,MATCH(ROWS($A$3:$A129),Proyectos!$N$3:$N$299,0))="","",INDEX(Proyectos!D$3:D$299,MATCH(ROWS($A$3:$A129),Proyectos!$N$3:$N$299,0))),"")</f>
        <v/>
      </c>
      <c r="E129" s="9" t="str">
        <f>IFERROR(IF(INDEX(Proyectos!E$3:E$299,MATCH(ROWS($A$3:$A129),Proyectos!$N$3:$N$299,0))="","",INDEX(Proyectos!E$3:E$299,MATCH(ROWS($A$3:$A129),Proyectos!$N$3:$N$299,0))),"")</f>
        <v/>
      </c>
      <c r="F129" s="10" t="str">
        <f>IFERROR(IF(INDEX(Proyectos!F$3:F$299,MATCH(ROWS($A$3:$A129),Proyectos!$N$3:$N$299,0))="","",INDEX(Proyectos!F$3:F$299,MATCH(ROWS($A$3:$A129),Proyectos!$N$3:$N$299,0))),"")</f>
        <v/>
      </c>
      <c r="G129" s="11" t="str">
        <f>IFERROR(IF(INDEX(Proyectos!G$3:G$299,MATCH(ROWS($A$3:$A129),Proyectos!$N$3:$N$299,0))="","",INDEX(Proyectos!G$3:G$299,MATCH(ROWS($A$3:$A129),Proyectos!$N$3:$N$299,0))),"")</f>
        <v/>
      </c>
      <c r="H129" s="8" t="str">
        <f>IFERROR(IF(INDEX(Proyectos!H$3:H$299,MATCH(ROWS($A$3:$A129),Proyectos!$N$3:$N$299,0))="","",INDEX(Proyectos!H$3:H$299,MATCH(ROWS($A$3:$A129),Proyectos!$N$3:$N$299,0))),"")</f>
        <v/>
      </c>
      <c r="I129" s="12" t="str">
        <f>IFERROR(IF(INDEX(Proyectos!I$3:I$299,MATCH(ROWS($A$3:$A129),Proyectos!$N$3:$N$299,0))="","",INDEX(Proyectos!I$3:I$299,MATCH(ROWS($A$3:$A129),Proyectos!$N$3:$N$299,0))),"")</f>
        <v/>
      </c>
      <c r="J129" s="13" t="str">
        <f>IFERROR(IF(INDEX(Proyectos!J$3:J$299,MATCH(ROWS($A$3:$A129),Proyectos!$N$3:$N$299,0))="","",INDEX(Proyectos!J$3:J$299,MATCH(ROWS($A$3:$A129),Proyectos!$N$3:$N$299,0))),"")</f>
        <v/>
      </c>
    </row>
    <row r="130">
      <c r="A130" s="8" t="str">
        <f>IFERROR(IF(INDEX(Proyectos!A$3:A$299,MATCH(ROWS($A$3:$A130),Proyectos!$N$3:$N$299,0))="","",INDEX(Proyectos!A$3:A$299,MATCH(ROWS($A$3:$A130),Proyectos!$N$3:$N$299,0))),"")</f>
        <v/>
      </c>
      <c r="B130" s="8" t="str">
        <f>IFERROR(IF(INDEX(Proyectos!B$3:B$299,MATCH(ROWS($A$3:$A130),Proyectos!$N$3:$N$299,0))="","",INDEX(Proyectos!B$3:B$299,MATCH(ROWS($A$3:$A130),Proyectos!$N$3:$N$299,0))),"")</f>
        <v/>
      </c>
      <c r="C130" s="8" t="str">
        <f>IFERROR(IF(INDEX(Proyectos!C$3:C$299,MATCH(ROWS($A$3:$A130),Proyectos!$N$3:$N$299,0))="","",INDEX(Proyectos!C$3:C$299,MATCH(ROWS($A$3:$A130),Proyectos!$N$3:$N$299,0))),"")</f>
        <v/>
      </c>
      <c r="D130" s="8" t="str">
        <f>IFERROR(IF(INDEX(Proyectos!D$3:D$299,MATCH(ROWS($A$3:$A130),Proyectos!$N$3:$N$299,0))="","",INDEX(Proyectos!D$3:D$299,MATCH(ROWS($A$3:$A130),Proyectos!$N$3:$N$299,0))),"")</f>
        <v/>
      </c>
      <c r="E130" s="9" t="str">
        <f>IFERROR(IF(INDEX(Proyectos!E$3:E$299,MATCH(ROWS($A$3:$A130),Proyectos!$N$3:$N$299,0))="","",INDEX(Proyectos!E$3:E$299,MATCH(ROWS($A$3:$A130),Proyectos!$N$3:$N$299,0))),"")</f>
        <v/>
      </c>
      <c r="F130" s="10" t="str">
        <f>IFERROR(IF(INDEX(Proyectos!F$3:F$299,MATCH(ROWS($A$3:$A130),Proyectos!$N$3:$N$299,0))="","",INDEX(Proyectos!F$3:F$299,MATCH(ROWS($A$3:$A130),Proyectos!$N$3:$N$299,0))),"")</f>
        <v/>
      </c>
      <c r="G130" s="11" t="str">
        <f>IFERROR(IF(INDEX(Proyectos!G$3:G$299,MATCH(ROWS($A$3:$A130),Proyectos!$N$3:$N$299,0))="","",INDEX(Proyectos!G$3:G$299,MATCH(ROWS($A$3:$A130),Proyectos!$N$3:$N$299,0))),"")</f>
        <v/>
      </c>
      <c r="H130" s="8" t="str">
        <f>IFERROR(IF(INDEX(Proyectos!H$3:H$299,MATCH(ROWS($A$3:$A130),Proyectos!$N$3:$N$299,0))="","",INDEX(Proyectos!H$3:H$299,MATCH(ROWS($A$3:$A130),Proyectos!$N$3:$N$299,0))),"")</f>
        <v/>
      </c>
      <c r="I130" s="12" t="str">
        <f>IFERROR(IF(INDEX(Proyectos!I$3:I$299,MATCH(ROWS($A$3:$A130),Proyectos!$N$3:$N$299,0))="","",INDEX(Proyectos!I$3:I$299,MATCH(ROWS($A$3:$A130),Proyectos!$N$3:$N$299,0))),"")</f>
        <v/>
      </c>
      <c r="J130" s="13" t="str">
        <f>IFERROR(IF(INDEX(Proyectos!J$3:J$299,MATCH(ROWS($A$3:$A130),Proyectos!$N$3:$N$299,0))="","",INDEX(Proyectos!J$3:J$299,MATCH(ROWS($A$3:$A130),Proyectos!$N$3:$N$299,0))),"")</f>
        <v/>
      </c>
    </row>
    <row r="131">
      <c r="A131" s="8" t="str">
        <f>IFERROR(IF(INDEX(Proyectos!A$3:A$299,MATCH(ROWS($A$3:$A131),Proyectos!$N$3:$N$299,0))="","",INDEX(Proyectos!A$3:A$299,MATCH(ROWS($A$3:$A131),Proyectos!$N$3:$N$299,0))),"")</f>
        <v/>
      </c>
      <c r="B131" s="8" t="str">
        <f>IFERROR(IF(INDEX(Proyectos!B$3:B$299,MATCH(ROWS($A$3:$A131),Proyectos!$N$3:$N$299,0))="","",INDEX(Proyectos!B$3:B$299,MATCH(ROWS($A$3:$A131),Proyectos!$N$3:$N$299,0))),"")</f>
        <v/>
      </c>
      <c r="C131" s="8" t="str">
        <f>IFERROR(IF(INDEX(Proyectos!C$3:C$299,MATCH(ROWS($A$3:$A131),Proyectos!$N$3:$N$299,0))="","",INDEX(Proyectos!C$3:C$299,MATCH(ROWS($A$3:$A131),Proyectos!$N$3:$N$299,0))),"")</f>
        <v/>
      </c>
      <c r="D131" s="8" t="str">
        <f>IFERROR(IF(INDEX(Proyectos!D$3:D$299,MATCH(ROWS($A$3:$A131),Proyectos!$N$3:$N$299,0))="","",INDEX(Proyectos!D$3:D$299,MATCH(ROWS($A$3:$A131),Proyectos!$N$3:$N$299,0))),"")</f>
        <v/>
      </c>
      <c r="E131" s="9" t="str">
        <f>IFERROR(IF(INDEX(Proyectos!E$3:E$299,MATCH(ROWS($A$3:$A131),Proyectos!$N$3:$N$299,0))="","",INDEX(Proyectos!E$3:E$299,MATCH(ROWS($A$3:$A131),Proyectos!$N$3:$N$299,0))),"")</f>
        <v/>
      </c>
      <c r="F131" s="10" t="str">
        <f>IFERROR(IF(INDEX(Proyectos!F$3:F$299,MATCH(ROWS($A$3:$A131),Proyectos!$N$3:$N$299,0))="","",INDEX(Proyectos!F$3:F$299,MATCH(ROWS($A$3:$A131),Proyectos!$N$3:$N$299,0))),"")</f>
        <v/>
      </c>
      <c r="G131" s="11" t="str">
        <f>IFERROR(IF(INDEX(Proyectos!G$3:G$299,MATCH(ROWS($A$3:$A131),Proyectos!$N$3:$N$299,0))="","",INDEX(Proyectos!G$3:G$299,MATCH(ROWS($A$3:$A131),Proyectos!$N$3:$N$299,0))),"")</f>
        <v/>
      </c>
      <c r="H131" s="8" t="str">
        <f>IFERROR(IF(INDEX(Proyectos!H$3:H$299,MATCH(ROWS($A$3:$A131),Proyectos!$N$3:$N$299,0))="","",INDEX(Proyectos!H$3:H$299,MATCH(ROWS($A$3:$A131),Proyectos!$N$3:$N$299,0))),"")</f>
        <v/>
      </c>
      <c r="I131" s="12" t="str">
        <f>IFERROR(IF(INDEX(Proyectos!I$3:I$299,MATCH(ROWS($A$3:$A131),Proyectos!$N$3:$N$299,0))="","",INDEX(Proyectos!I$3:I$299,MATCH(ROWS($A$3:$A131),Proyectos!$N$3:$N$299,0))),"")</f>
        <v/>
      </c>
      <c r="J131" s="13" t="str">
        <f>IFERROR(IF(INDEX(Proyectos!J$3:J$299,MATCH(ROWS($A$3:$A131),Proyectos!$N$3:$N$299,0))="","",INDEX(Proyectos!J$3:J$299,MATCH(ROWS($A$3:$A131),Proyectos!$N$3:$N$299,0))),"")</f>
        <v/>
      </c>
    </row>
    <row r="132">
      <c r="A132" s="8" t="str">
        <f>IFERROR(IF(INDEX(Proyectos!A$3:A$299,MATCH(ROWS($A$3:$A132),Proyectos!$N$3:$N$299,0))="","",INDEX(Proyectos!A$3:A$299,MATCH(ROWS($A$3:$A132),Proyectos!$N$3:$N$299,0))),"")</f>
        <v/>
      </c>
      <c r="B132" s="8" t="str">
        <f>IFERROR(IF(INDEX(Proyectos!B$3:B$299,MATCH(ROWS($A$3:$A132),Proyectos!$N$3:$N$299,0))="","",INDEX(Proyectos!B$3:B$299,MATCH(ROWS($A$3:$A132),Proyectos!$N$3:$N$299,0))),"")</f>
        <v/>
      </c>
      <c r="C132" s="8" t="str">
        <f>IFERROR(IF(INDEX(Proyectos!C$3:C$299,MATCH(ROWS($A$3:$A132),Proyectos!$N$3:$N$299,0))="","",INDEX(Proyectos!C$3:C$299,MATCH(ROWS($A$3:$A132),Proyectos!$N$3:$N$299,0))),"")</f>
        <v/>
      </c>
      <c r="D132" s="8" t="str">
        <f>IFERROR(IF(INDEX(Proyectos!D$3:D$299,MATCH(ROWS($A$3:$A132),Proyectos!$N$3:$N$299,0))="","",INDEX(Proyectos!D$3:D$299,MATCH(ROWS($A$3:$A132),Proyectos!$N$3:$N$299,0))),"")</f>
        <v/>
      </c>
      <c r="E132" s="9" t="str">
        <f>IFERROR(IF(INDEX(Proyectos!E$3:E$299,MATCH(ROWS($A$3:$A132),Proyectos!$N$3:$N$299,0))="","",INDEX(Proyectos!E$3:E$299,MATCH(ROWS($A$3:$A132),Proyectos!$N$3:$N$299,0))),"")</f>
        <v/>
      </c>
      <c r="F132" s="10" t="str">
        <f>IFERROR(IF(INDEX(Proyectos!F$3:F$299,MATCH(ROWS($A$3:$A132),Proyectos!$N$3:$N$299,0))="","",INDEX(Proyectos!F$3:F$299,MATCH(ROWS($A$3:$A132),Proyectos!$N$3:$N$299,0))),"")</f>
        <v/>
      </c>
      <c r="G132" s="11" t="str">
        <f>IFERROR(IF(INDEX(Proyectos!G$3:G$299,MATCH(ROWS($A$3:$A132),Proyectos!$N$3:$N$299,0))="","",INDEX(Proyectos!G$3:G$299,MATCH(ROWS($A$3:$A132),Proyectos!$N$3:$N$299,0))),"")</f>
        <v/>
      </c>
      <c r="H132" s="8" t="str">
        <f>IFERROR(IF(INDEX(Proyectos!H$3:H$299,MATCH(ROWS($A$3:$A132),Proyectos!$N$3:$N$299,0))="","",INDEX(Proyectos!H$3:H$299,MATCH(ROWS($A$3:$A132),Proyectos!$N$3:$N$299,0))),"")</f>
        <v/>
      </c>
      <c r="I132" s="12" t="str">
        <f>IFERROR(IF(INDEX(Proyectos!I$3:I$299,MATCH(ROWS($A$3:$A132),Proyectos!$N$3:$N$299,0))="","",INDEX(Proyectos!I$3:I$299,MATCH(ROWS($A$3:$A132),Proyectos!$N$3:$N$299,0))),"")</f>
        <v/>
      </c>
      <c r="J132" s="13" t="str">
        <f>IFERROR(IF(INDEX(Proyectos!J$3:J$299,MATCH(ROWS($A$3:$A132),Proyectos!$N$3:$N$299,0))="","",INDEX(Proyectos!J$3:J$299,MATCH(ROWS($A$3:$A132),Proyectos!$N$3:$N$299,0))),"")</f>
        <v/>
      </c>
    </row>
    <row r="133">
      <c r="A133" s="8" t="str">
        <f>IFERROR(IF(INDEX(Proyectos!A$3:A$299,MATCH(ROWS($A$3:$A133),Proyectos!$N$3:$N$299,0))="","",INDEX(Proyectos!A$3:A$299,MATCH(ROWS($A$3:$A133),Proyectos!$N$3:$N$299,0))),"")</f>
        <v/>
      </c>
      <c r="B133" s="8" t="str">
        <f>IFERROR(IF(INDEX(Proyectos!B$3:B$299,MATCH(ROWS($A$3:$A133),Proyectos!$N$3:$N$299,0))="","",INDEX(Proyectos!B$3:B$299,MATCH(ROWS($A$3:$A133),Proyectos!$N$3:$N$299,0))),"")</f>
        <v/>
      </c>
      <c r="C133" s="8" t="str">
        <f>IFERROR(IF(INDEX(Proyectos!C$3:C$299,MATCH(ROWS($A$3:$A133),Proyectos!$N$3:$N$299,0))="","",INDEX(Proyectos!C$3:C$299,MATCH(ROWS($A$3:$A133),Proyectos!$N$3:$N$299,0))),"")</f>
        <v/>
      </c>
      <c r="D133" s="8" t="str">
        <f>IFERROR(IF(INDEX(Proyectos!D$3:D$299,MATCH(ROWS($A$3:$A133),Proyectos!$N$3:$N$299,0))="","",INDEX(Proyectos!D$3:D$299,MATCH(ROWS($A$3:$A133),Proyectos!$N$3:$N$299,0))),"")</f>
        <v/>
      </c>
      <c r="E133" s="9" t="str">
        <f>IFERROR(IF(INDEX(Proyectos!E$3:E$299,MATCH(ROWS($A$3:$A133),Proyectos!$N$3:$N$299,0))="","",INDEX(Proyectos!E$3:E$299,MATCH(ROWS($A$3:$A133),Proyectos!$N$3:$N$299,0))),"")</f>
        <v/>
      </c>
      <c r="F133" s="10" t="str">
        <f>IFERROR(IF(INDEX(Proyectos!F$3:F$299,MATCH(ROWS($A$3:$A133),Proyectos!$N$3:$N$299,0))="","",INDEX(Proyectos!F$3:F$299,MATCH(ROWS($A$3:$A133),Proyectos!$N$3:$N$299,0))),"")</f>
        <v/>
      </c>
      <c r="G133" s="11" t="str">
        <f>IFERROR(IF(INDEX(Proyectos!G$3:G$299,MATCH(ROWS($A$3:$A133),Proyectos!$N$3:$N$299,0))="","",INDEX(Proyectos!G$3:G$299,MATCH(ROWS($A$3:$A133),Proyectos!$N$3:$N$299,0))),"")</f>
        <v/>
      </c>
      <c r="H133" s="8" t="str">
        <f>IFERROR(IF(INDEX(Proyectos!H$3:H$299,MATCH(ROWS($A$3:$A133),Proyectos!$N$3:$N$299,0))="","",INDEX(Proyectos!H$3:H$299,MATCH(ROWS($A$3:$A133),Proyectos!$N$3:$N$299,0))),"")</f>
        <v/>
      </c>
      <c r="I133" s="12" t="str">
        <f>IFERROR(IF(INDEX(Proyectos!I$3:I$299,MATCH(ROWS($A$3:$A133),Proyectos!$N$3:$N$299,0))="","",INDEX(Proyectos!I$3:I$299,MATCH(ROWS($A$3:$A133),Proyectos!$N$3:$N$299,0))),"")</f>
        <v/>
      </c>
      <c r="J133" s="13" t="str">
        <f>IFERROR(IF(INDEX(Proyectos!J$3:J$299,MATCH(ROWS($A$3:$A133),Proyectos!$N$3:$N$299,0))="","",INDEX(Proyectos!J$3:J$299,MATCH(ROWS($A$3:$A133),Proyectos!$N$3:$N$299,0))),"")</f>
        <v/>
      </c>
    </row>
    <row r="134">
      <c r="A134" s="8" t="str">
        <f>IFERROR(IF(INDEX(Proyectos!A$3:A$299,MATCH(ROWS($A$3:$A134),Proyectos!$N$3:$N$299,0))="","",INDEX(Proyectos!A$3:A$299,MATCH(ROWS($A$3:$A134),Proyectos!$N$3:$N$299,0))),"")</f>
        <v/>
      </c>
      <c r="B134" s="8" t="str">
        <f>IFERROR(IF(INDEX(Proyectos!B$3:B$299,MATCH(ROWS($A$3:$A134),Proyectos!$N$3:$N$299,0))="","",INDEX(Proyectos!B$3:B$299,MATCH(ROWS($A$3:$A134),Proyectos!$N$3:$N$299,0))),"")</f>
        <v/>
      </c>
      <c r="C134" s="8" t="str">
        <f>IFERROR(IF(INDEX(Proyectos!C$3:C$299,MATCH(ROWS($A$3:$A134),Proyectos!$N$3:$N$299,0))="","",INDEX(Proyectos!C$3:C$299,MATCH(ROWS($A$3:$A134),Proyectos!$N$3:$N$299,0))),"")</f>
        <v/>
      </c>
      <c r="D134" s="8" t="str">
        <f>IFERROR(IF(INDEX(Proyectos!D$3:D$299,MATCH(ROWS($A$3:$A134),Proyectos!$N$3:$N$299,0))="","",INDEX(Proyectos!D$3:D$299,MATCH(ROWS($A$3:$A134),Proyectos!$N$3:$N$299,0))),"")</f>
        <v/>
      </c>
      <c r="E134" s="9" t="str">
        <f>IFERROR(IF(INDEX(Proyectos!E$3:E$299,MATCH(ROWS($A$3:$A134),Proyectos!$N$3:$N$299,0))="","",INDEX(Proyectos!E$3:E$299,MATCH(ROWS($A$3:$A134),Proyectos!$N$3:$N$299,0))),"")</f>
        <v/>
      </c>
      <c r="F134" s="10" t="str">
        <f>IFERROR(IF(INDEX(Proyectos!F$3:F$299,MATCH(ROWS($A$3:$A134),Proyectos!$N$3:$N$299,0))="","",INDEX(Proyectos!F$3:F$299,MATCH(ROWS($A$3:$A134),Proyectos!$N$3:$N$299,0))),"")</f>
        <v/>
      </c>
      <c r="G134" s="11" t="str">
        <f>IFERROR(IF(INDEX(Proyectos!G$3:G$299,MATCH(ROWS($A$3:$A134),Proyectos!$N$3:$N$299,0))="","",INDEX(Proyectos!G$3:G$299,MATCH(ROWS($A$3:$A134),Proyectos!$N$3:$N$299,0))),"")</f>
        <v/>
      </c>
      <c r="H134" s="8" t="str">
        <f>IFERROR(IF(INDEX(Proyectos!H$3:H$299,MATCH(ROWS($A$3:$A134),Proyectos!$N$3:$N$299,0))="","",INDEX(Proyectos!H$3:H$299,MATCH(ROWS($A$3:$A134),Proyectos!$N$3:$N$299,0))),"")</f>
        <v/>
      </c>
      <c r="I134" s="12" t="str">
        <f>IFERROR(IF(INDEX(Proyectos!I$3:I$299,MATCH(ROWS($A$3:$A134),Proyectos!$N$3:$N$299,0))="","",INDEX(Proyectos!I$3:I$299,MATCH(ROWS($A$3:$A134),Proyectos!$N$3:$N$299,0))),"")</f>
        <v/>
      </c>
      <c r="J134" s="13" t="str">
        <f>IFERROR(IF(INDEX(Proyectos!J$3:J$299,MATCH(ROWS($A$3:$A134),Proyectos!$N$3:$N$299,0))="","",INDEX(Proyectos!J$3:J$299,MATCH(ROWS($A$3:$A134),Proyectos!$N$3:$N$299,0))),"")</f>
        <v/>
      </c>
    </row>
    <row r="135">
      <c r="A135" s="8" t="str">
        <f>IFERROR(IF(INDEX(Proyectos!A$3:A$299,MATCH(ROWS($A$3:$A135),Proyectos!$N$3:$N$299,0))="","",INDEX(Proyectos!A$3:A$299,MATCH(ROWS($A$3:$A135),Proyectos!$N$3:$N$299,0))),"")</f>
        <v/>
      </c>
      <c r="B135" s="8" t="str">
        <f>IFERROR(IF(INDEX(Proyectos!B$3:B$299,MATCH(ROWS($A$3:$A135),Proyectos!$N$3:$N$299,0))="","",INDEX(Proyectos!B$3:B$299,MATCH(ROWS($A$3:$A135),Proyectos!$N$3:$N$299,0))),"")</f>
        <v/>
      </c>
      <c r="C135" s="8" t="str">
        <f>IFERROR(IF(INDEX(Proyectos!C$3:C$299,MATCH(ROWS($A$3:$A135),Proyectos!$N$3:$N$299,0))="","",INDEX(Proyectos!C$3:C$299,MATCH(ROWS($A$3:$A135),Proyectos!$N$3:$N$299,0))),"")</f>
        <v/>
      </c>
      <c r="D135" s="8" t="str">
        <f>IFERROR(IF(INDEX(Proyectos!D$3:D$299,MATCH(ROWS($A$3:$A135),Proyectos!$N$3:$N$299,0))="","",INDEX(Proyectos!D$3:D$299,MATCH(ROWS($A$3:$A135),Proyectos!$N$3:$N$299,0))),"")</f>
        <v/>
      </c>
      <c r="E135" s="9" t="str">
        <f>IFERROR(IF(INDEX(Proyectos!E$3:E$299,MATCH(ROWS($A$3:$A135),Proyectos!$N$3:$N$299,0))="","",INDEX(Proyectos!E$3:E$299,MATCH(ROWS($A$3:$A135),Proyectos!$N$3:$N$299,0))),"")</f>
        <v/>
      </c>
      <c r="F135" s="10" t="str">
        <f>IFERROR(IF(INDEX(Proyectos!F$3:F$299,MATCH(ROWS($A$3:$A135),Proyectos!$N$3:$N$299,0))="","",INDEX(Proyectos!F$3:F$299,MATCH(ROWS($A$3:$A135),Proyectos!$N$3:$N$299,0))),"")</f>
        <v/>
      </c>
      <c r="G135" s="11" t="str">
        <f>IFERROR(IF(INDEX(Proyectos!G$3:G$299,MATCH(ROWS($A$3:$A135),Proyectos!$N$3:$N$299,0))="","",INDEX(Proyectos!G$3:G$299,MATCH(ROWS($A$3:$A135),Proyectos!$N$3:$N$299,0))),"")</f>
        <v/>
      </c>
      <c r="H135" s="8" t="str">
        <f>IFERROR(IF(INDEX(Proyectos!H$3:H$299,MATCH(ROWS($A$3:$A135),Proyectos!$N$3:$N$299,0))="","",INDEX(Proyectos!H$3:H$299,MATCH(ROWS($A$3:$A135),Proyectos!$N$3:$N$299,0))),"")</f>
        <v/>
      </c>
      <c r="I135" s="12" t="str">
        <f>IFERROR(IF(INDEX(Proyectos!I$3:I$299,MATCH(ROWS($A$3:$A135),Proyectos!$N$3:$N$299,0))="","",INDEX(Proyectos!I$3:I$299,MATCH(ROWS($A$3:$A135),Proyectos!$N$3:$N$299,0))),"")</f>
        <v/>
      </c>
      <c r="J135" s="13" t="str">
        <f>IFERROR(IF(INDEX(Proyectos!J$3:J$299,MATCH(ROWS($A$3:$A135),Proyectos!$N$3:$N$299,0))="","",INDEX(Proyectos!J$3:J$299,MATCH(ROWS($A$3:$A135),Proyectos!$N$3:$N$299,0))),"")</f>
        <v/>
      </c>
    </row>
    <row r="136">
      <c r="A136" s="8" t="str">
        <f>IFERROR(IF(INDEX(Proyectos!A$3:A$299,MATCH(ROWS($A$3:$A136),Proyectos!$N$3:$N$299,0))="","",INDEX(Proyectos!A$3:A$299,MATCH(ROWS($A$3:$A136),Proyectos!$N$3:$N$299,0))),"")</f>
        <v/>
      </c>
      <c r="B136" s="8" t="str">
        <f>IFERROR(IF(INDEX(Proyectos!B$3:B$299,MATCH(ROWS($A$3:$A136),Proyectos!$N$3:$N$299,0))="","",INDEX(Proyectos!B$3:B$299,MATCH(ROWS($A$3:$A136),Proyectos!$N$3:$N$299,0))),"")</f>
        <v/>
      </c>
      <c r="C136" s="8" t="str">
        <f>IFERROR(IF(INDEX(Proyectos!C$3:C$299,MATCH(ROWS($A$3:$A136),Proyectos!$N$3:$N$299,0))="","",INDEX(Proyectos!C$3:C$299,MATCH(ROWS($A$3:$A136),Proyectos!$N$3:$N$299,0))),"")</f>
        <v/>
      </c>
      <c r="D136" s="8" t="str">
        <f>IFERROR(IF(INDEX(Proyectos!D$3:D$299,MATCH(ROWS($A$3:$A136),Proyectos!$N$3:$N$299,0))="","",INDEX(Proyectos!D$3:D$299,MATCH(ROWS($A$3:$A136),Proyectos!$N$3:$N$299,0))),"")</f>
        <v/>
      </c>
      <c r="E136" s="9" t="str">
        <f>IFERROR(IF(INDEX(Proyectos!E$3:E$299,MATCH(ROWS($A$3:$A136),Proyectos!$N$3:$N$299,0))="","",INDEX(Proyectos!E$3:E$299,MATCH(ROWS($A$3:$A136),Proyectos!$N$3:$N$299,0))),"")</f>
        <v/>
      </c>
      <c r="F136" s="10" t="str">
        <f>IFERROR(IF(INDEX(Proyectos!F$3:F$299,MATCH(ROWS($A$3:$A136),Proyectos!$N$3:$N$299,0))="","",INDEX(Proyectos!F$3:F$299,MATCH(ROWS($A$3:$A136),Proyectos!$N$3:$N$299,0))),"")</f>
        <v/>
      </c>
      <c r="G136" s="11" t="str">
        <f>IFERROR(IF(INDEX(Proyectos!G$3:G$299,MATCH(ROWS($A$3:$A136),Proyectos!$N$3:$N$299,0))="","",INDEX(Proyectos!G$3:G$299,MATCH(ROWS($A$3:$A136),Proyectos!$N$3:$N$299,0))),"")</f>
        <v/>
      </c>
      <c r="H136" s="8" t="str">
        <f>IFERROR(IF(INDEX(Proyectos!H$3:H$299,MATCH(ROWS($A$3:$A136),Proyectos!$N$3:$N$299,0))="","",INDEX(Proyectos!H$3:H$299,MATCH(ROWS($A$3:$A136),Proyectos!$N$3:$N$299,0))),"")</f>
        <v/>
      </c>
      <c r="I136" s="12" t="str">
        <f>IFERROR(IF(INDEX(Proyectos!I$3:I$299,MATCH(ROWS($A$3:$A136),Proyectos!$N$3:$N$299,0))="","",INDEX(Proyectos!I$3:I$299,MATCH(ROWS($A$3:$A136),Proyectos!$N$3:$N$299,0))),"")</f>
        <v/>
      </c>
      <c r="J136" s="13" t="str">
        <f>IFERROR(IF(INDEX(Proyectos!J$3:J$299,MATCH(ROWS($A$3:$A136),Proyectos!$N$3:$N$299,0))="","",INDEX(Proyectos!J$3:J$299,MATCH(ROWS($A$3:$A136),Proyectos!$N$3:$N$299,0))),"")</f>
        <v/>
      </c>
    </row>
    <row r="137">
      <c r="A137" s="8" t="str">
        <f>IFERROR(IF(INDEX(Proyectos!A$3:A$299,MATCH(ROWS($A$3:$A137),Proyectos!$N$3:$N$299,0))="","",INDEX(Proyectos!A$3:A$299,MATCH(ROWS($A$3:$A137),Proyectos!$N$3:$N$299,0))),"")</f>
        <v/>
      </c>
      <c r="B137" s="8" t="str">
        <f>IFERROR(IF(INDEX(Proyectos!B$3:B$299,MATCH(ROWS($A$3:$A137),Proyectos!$N$3:$N$299,0))="","",INDEX(Proyectos!B$3:B$299,MATCH(ROWS($A$3:$A137),Proyectos!$N$3:$N$299,0))),"")</f>
        <v/>
      </c>
      <c r="C137" s="8" t="str">
        <f>IFERROR(IF(INDEX(Proyectos!C$3:C$299,MATCH(ROWS($A$3:$A137),Proyectos!$N$3:$N$299,0))="","",INDEX(Proyectos!C$3:C$299,MATCH(ROWS($A$3:$A137),Proyectos!$N$3:$N$299,0))),"")</f>
        <v/>
      </c>
      <c r="D137" s="8" t="str">
        <f>IFERROR(IF(INDEX(Proyectos!D$3:D$299,MATCH(ROWS($A$3:$A137),Proyectos!$N$3:$N$299,0))="","",INDEX(Proyectos!D$3:D$299,MATCH(ROWS($A$3:$A137),Proyectos!$N$3:$N$299,0))),"")</f>
        <v/>
      </c>
      <c r="E137" s="9" t="str">
        <f>IFERROR(IF(INDEX(Proyectos!E$3:E$299,MATCH(ROWS($A$3:$A137),Proyectos!$N$3:$N$299,0))="","",INDEX(Proyectos!E$3:E$299,MATCH(ROWS($A$3:$A137),Proyectos!$N$3:$N$299,0))),"")</f>
        <v/>
      </c>
      <c r="F137" s="10" t="str">
        <f>IFERROR(IF(INDEX(Proyectos!F$3:F$299,MATCH(ROWS($A$3:$A137),Proyectos!$N$3:$N$299,0))="","",INDEX(Proyectos!F$3:F$299,MATCH(ROWS($A$3:$A137),Proyectos!$N$3:$N$299,0))),"")</f>
        <v/>
      </c>
      <c r="G137" s="11" t="str">
        <f>IFERROR(IF(INDEX(Proyectos!G$3:G$299,MATCH(ROWS($A$3:$A137),Proyectos!$N$3:$N$299,0))="","",INDEX(Proyectos!G$3:G$299,MATCH(ROWS($A$3:$A137),Proyectos!$N$3:$N$299,0))),"")</f>
        <v/>
      </c>
      <c r="H137" s="8" t="str">
        <f>IFERROR(IF(INDEX(Proyectos!H$3:H$299,MATCH(ROWS($A$3:$A137),Proyectos!$N$3:$N$299,0))="","",INDEX(Proyectos!H$3:H$299,MATCH(ROWS($A$3:$A137),Proyectos!$N$3:$N$299,0))),"")</f>
        <v/>
      </c>
      <c r="I137" s="12" t="str">
        <f>IFERROR(IF(INDEX(Proyectos!I$3:I$299,MATCH(ROWS($A$3:$A137),Proyectos!$N$3:$N$299,0))="","",INDEX(Proyectos!I$3:I$299,MATCH(ROWS($A$3:$A137),Proyectos!$N$3:$N$299,0))),"")</f>
        <v/>
      </c>
      <c r="J137" s="13" t="str">
        <f>IFERROR(IF(INDEX(Proyectos!J$3:J$299,MATCH(ROWS($A$3:$A137),Proyectos!$N$3:$N$299,0))="","",INDEX(Proyectos!J$3:J$299,MATCH(ROWS($A$3:$A137),Proyectos!$N$3:$N$299,0))),"")</f>
        <v/>
      </c>
    </row>
    <row r="138">
      <c r="A138" s="8" t="str">
        <f>IFERROR(IF(INDEX(Proyectos!A$3:A$299,MATCH(ROWS($A$3:$A138),Proyectos!$N$3:$N$299,0))="","",INDEX(Proyectos!A$3:A$299,MATCH(ROWS($A$3:$A138),Proyectos!$N$3:$N$299,0))),"")</f>
        <v/>
      </c>
      <c r="B138" s="8" t="str">
        <f>IFERROR(IF(INDEX(Proyectos!B$3:B$299,MATCH(ROWS($A$3:$A138),Proyectos!$N$3:$N$299,0))="","",INDEX(Proyectos!B$3:B$299,MATCH(ROWS($A$3:$A138),Proyectos!$N$3:$N$299,0))),"")</f>
        <v/>
      </c>
      <c r="C138" s="8" t="str">
        <f>IFERROR(IF(INDEX(Proyectos!C$3:C$299,MATCH(ROWS($A$3:$A138),Proyectos!$N$3:$N$299,0))="","",INDEX(Proyectos!C$3:C$299,MATCH(ROWS($A$3:$A138),Proyectos!$N$3:$N$299,0))),"")</f>
        <v/>
      </c>
      <c r="D138" s="8" t="str">
        <f>IFERROR(IF(INDEX(Proyectos!D$3:D$299,MATCH(ROWS($A$3:$A138),Proyectos!$N$3:$N$299,0))="","",INDEX(Proyectos!D$3:D$299,MATCH(ROWS($A$3:$A138),Proyectos!$N$3:$N$299,0))),"")</f>
        <v/>
      </c>
      <c r="E138" s="9" t="str">
        <f>IFERROR(IF(INDEX(Proyectos!E$3:E$299,MATCH(ROWS($A$3:$A138),Proyectos!$N$3:$N$299,0))="","",INDEX(Proyectos!E$3:E$299,MATCH(ROWS($A$3:$A138),Proyectos!$N$3:$N$299,0))),"")</f>
        <v/>
      </c>
      <c r="F138" s="10" t="str">
        <f>IFERROR(IF(INDEX(Proyectos!F$3:F$299,MATCH(ROWS($A$3:$A138),Proyectos!$N$3:$N$299,0))="","",INDEX(Proyectos!F$3:F$299,MATCH(ROWS($A$3:$A138),Proyectos!$N$3:$N$299,0))),"")</f>
        <v/>
      </c>
      <c r="G138" s="11" t="str">
        <f>IFERROR(IF(INDEX(Proyectos!G$3:G$299,MATCH(ROWS($A$3:$A138),Proyectos!$N$3:$N$299,0))="","",INDEX(Proyectos!G$3:G$299,MATCH(ROWS($A$3:$A138),Proyectos!$N$3:$N$299,0))),"")</f>
        <v/>
      </c>
      <c r="H138" s="8" t="str">
        <f>IFERROR(IF(INDEX(Proyectos!H$3:H$299,MATCH(ROWS($A$3:$A138),Proyectos!$N$3:$N$299,0))="","",INDEX(Proyectos!H$3:H$299,MATCH(ROWS($A$3:$A138),Proyectos!$N$3:$N$299,0))),"")</f>
        <v/>
      </c>
      <c r="I138" s="12" t="str">
        <f>IFERROR(IF(INDEX(Proyectos!I$3:I$299,MATCH(ROWS($A$3:$A138),Proyectos!$N$3:$N$299,0))="","",INDEX(Proyectos!I$3:I$299,MATCH(ROWS($A$3:$A138),Proyectos!$N$3:$N$299,0))),"")</f>
        <v/>
      </c>
      <c r="J138" s="13" t="str">
        <f>IFERROR(IF(INDEX(Proyectos!J$3:J$299,MATCH(ROWS($A$3:$A138),Proyectos!$N$3:$N$299,0))="","",INDEX(Proyectos!J$3:J$299,MATCH(ROWS($A$3:$A138),Proyectos!$N$3:$N$299,0))),"")</f>
        <v/>
      </c>
    </row>
    <row r="139">
      <c r="A139" s="8" t="str">
        <f>IFERROR(IF(INDEX(Proyectos!A$3:A$299,MATCH(ROWS($A$3:$A139),Proyectos!$N$3:$N$299,0))="","",INDEX(Proyectos!A$3:A$299,MATCH(ROWS($A$3:$A139),Proyectos!$N$3:$N$299,0))),"")</f>
        <v/>
      </c>
      <c r="B139" s="8" t="str">
        <f>IFERROR(IF(INDEX(Proyectos!B$3:B$299,MATCH(ROWS($A$3:$A139),Proyectos!$N$3:$N$299,0))="","",INDEX(Proyectos!B$3:B$299,MATCH(ROWS($A$3:$A139),Proyectos!$N$3:$N$299,0))),"")</f>
        <v/>
      </c>
      <c r="C139" s="8" t="str">
        <f>IFERROR(IF(INDEX(Proyectos!C$3:C$299,MATCH(ROWS($A$3:$A139),Proyectos!$N$3:$N$299,0))="","",INDEX(Proyectos!C$3:C$299,MATCH(ROWS($A$3:$A139),Proyectos!$N$3:$N$299,0))),"")</f>
        <v/>
      </c>
      <c r="D139" s="8" t="str">
        <f>IFERROR(IF(INDEX(Proyectos!D$3:D$299,MATCH(ROWS($A$3:$A139),Proyectos!$N$3:$N$299,0))="","",INDEX(Proyectos!D$3:D$299,MATCH(ROWS($A$3:$A139),Proyectos!$N$3:$N$299,0))),"")</f>
        <v/>
      </c>
      <c r="E139" s="9" t="str">
        <f>IFERROR(IF(INDEX(Proyectos!E$3:E$299,MATCH(ROWS($A$3:$A139),Proyectos!$N$3:$N$299,0))="","",INDEX(Proyectos!E$3:E$299,MATCH(ROWS($A$3:$A139),Proyectos!$N$3:$N$299,0))),"")</f>
        <v/>
      </c>
      <c r="F139" s="10" t="str">
        <f>IFERROR(IF(INDEX(Proyectos!F$3:F$299,MATCH(ROWS($A$3:$A139),Proyectos!$N$3:$N$299,0))="","",INDEX(Proyectos!F$3:F$299,MATCH(ROWS($A$3:$A139),Proyectos!$N$3:$N$299,0))),"")</f>
        <v/>
      </c>
      <c r="G139" s="11" t="str">
        <f>IFERROR(IF(INDEX(Proyectos!G$3:G$299,MATCH(ROWS($A$3:$A139),Proyectos!$N$3:$N$299,0))="","",INDEX(Proyectos!G$3:G$299,MATCH(ROWS($A$3:$A139),Proyectos!$N$3:$N$299,0))),"")</f>
        <v/>
      </c>
      <c r="H139" s="8" t="str">
        <f>IFERROR(IF(INDEX(Proyectos!H$3:H$299,MATCH(ROWS($A$3:$A139),Proyectos!$N$3:$N$299,0))="","",INDEX(Proyectos!H$3:H$299,MATCH(ROWS($A$3:$A139),Proyectos!$N$3:$N$299,0))),"")</f>
        <v/>
      </c>
      <c r="I139" s="12" t="str">
        <f>IFERROR(IF(INDEX(Proyectos!I$3:I$299,MATCH(ROWS($A$3:$A139),Proyectos!$N$3:$N$299,0))="","",INDEX(Proyectos!I$3:I$299,MATCH(ROWS($A$3:$A139),Proyectos!$N$3:$N$299,0))),"")</f>
        <v/>
      </c>
      <c r="J139" s="13" t="str">
        <f>IFERROR(IF(INDEX(Proyectos!J$3:J$299,MATCH(ROWS($A$3:$A139),Proyectos!$N$3:$N$299,0))="","",INDEX(Proyectos!J$3:J$299,MATCH(ROWS($A$3:$A139),Proyectos!$N$3:$N$299,0))),"")</f>
        <v/>
      </c>
    </row>
    <row r="140">
      <c r="A140" s="8" t="str">
        <f>IFERROR(IF(INDEX(Proyectos!A$3:A$299,MATCH(ROWS($A$3:$A140),Proyectos!$N$3:$N$299,0))="","",INDEX(Proyectos!A$3:A$299,MATCH(ROWS($A$3:$A140),Proyectos!$N$3:$N$299,0))),"")</f>
        <v/>
      </c>
      <c r="B140" s="8" t="str">
        <f>IFERROR(IF(INDEX(Proyectos!B$3:B$299,MATCH(ROWS($A$3:$A140),Proyectos!$N$3:$N$299,0))="","",INDEX(Proyectos!B$3:B$299,MATCH(ROWS($A$3:$A140),Proyectos!$N$3:$N$299,0))),"")</f>
        <v/>
      </c>
      <c r="C140" s="8" t="str">
        <f>IFERROR(IF(INDEX(Proyectos!C$3:C$299,MATCH(ROWS($A$3:$A140),Proyectos!$N$3:$N$299,0))="","",INDEX(Proyectos!C$3:C$299,MATCH(ROWS($A$3:$A140),Proyectos!$N$3:$N$299,0))),"")</f>
        <v/>
      </c>
      <c r="D140" s="8" t="str">
        <f>IFERROR(IF(INDEX(Proyectos!D$3:D$299,MATCH(ROWS($A$3:$A140),Proyectos!$N$3:$N$299,0))="","",INDEX(Proyectos!D$3:D$299,MATCH(ROWS($A$3:$A140),Proyectos!$N$3:$N$299,0))),"")</f>
        <v/>
      </c>
      <c r="E140" s="9" t="str">
        <f>IFERROR(IF(INDEX(Proyectos!E$3:E$299,MATCH(ROWS($A$3:$A140),Proyectos!$N$3:$N$299,0))="","",INDEX(Proyectos!E$3:E$299,MATCH(ROWS($A$3:$A140),Proyectos!$N$3:$N$299,0))),"")</f>
        <v/>
      </c>
      <c r="F140" s="10" t="str">
        <f>IFERROR(IF(INDEX(Proyectos!F$3:F$299,MATCH(ROWS($A$3:$A140),Proyectos!$N$3:$N$299,0))="","",INDEX(Proyectos!F$3:F$299,MATCH(ROWS($A$3:$A140),Proyectos!$N$3:$N$299,0))),"")</f>
        <v/>
      </c>
      <c r="G140" s="11" t="str">
        <f>IFERROR(IF(INDEX(Proyectos!G$3:G$299,MATCH(ROWS($A$3:$A140),Proyectos!$N$3:$N$299,0))="","",INDEX(Proyectos!G$3:G$299,MATCH(ROWS($A$3:$A140),Proyectos!$N$3:$N$299,0))),"")</f>
        <v/>
      </c>
      <c r="H140" s="8" t="str">
        <f>IFERROR(IF(INDEX(Proyectos!H$3:H$299,MATCH(ROWS($A$3:$A140),Proyectos!$N$3:$N$299,0))="","",INDEX(Proyectos!H$3:H$299,MATCH(ROWS($A$3:$A140),Proyectos!$N$3:$N$299,0))),"")</f>
        <v/>
      </c>
      <c r="I140" s="12" t="str">
        <f>IFERROR(IF(INDEX(Proyectos!I$3:I$299,MATCH(ROWS($A$3:$A140),Proyectos!$N$3:$N$299,0))="","",INDEX(Proyectos!I$3:I$299,MATCH(ROWS($A$3:$A140),Proyectos!$N$3:$N$299,0))),"")</f>
        <v/>
      </c>
      <c r="J140" s="13" t="str">
        <f>IFERROR(IF(INDEX(Proyectos!J$3:J$299,MATCH(ROWS($A$3:$A140),Proyectos!$N$3:$N$299,0))="","",INDEX(Proyectos!J$3:J$299,MATCH(ROWS($A$3:$A140),Proyectos!$N$3:$N$299,0))),"")</f>
        <v/>
      </c>
    </row>
    <row r="141">
      <c r="A141" s="8" t="str">
        <f>IFERROR(IF(INDEX(Proyectos!A$3:A$299,MATCH(ROWS($A$3:$A141),Proyectos!$N$3:$N$299,0))="","",INDEX(Proyectos!A$3:A$299,MATCH(ROWS($A$3:$A141),Proyectos!$N$3:$N$299,0))),"")</f>
        <v/>
      </c>
      <c r="B141" s="8" t="str">
        <f>IFERROR(IF(INDEX(Proyectos!B$3:B$299,MATCH(ROWS($A$3:$A141),Proyectos!$N$3:$N$299,0))="","",INDEX(Proyectos!B$3:B$299,MATCH(ROWS($A$3:$A141),Proyectos!$N$3:$N$299,0))),"")</f>
        <v/>
      </c>
      <c r="C141" s="8" t="str">
        <f>IFERROR(IF(INDEX(Proyectos!C$3:C$299,MATCH(ROWS($A$3:$A141),Proyectos!$N$3:$N$299,0))="","",INDEX(Proyectos!C$3:C$299,MATCH(ROWS($A$3:$A141),Proyectos!$N$3:$N$299,0))),"")</f>
        <v/>
      </c>
      <c r="D141" s="8" t="str">
        <f>IFERROR(IF(INDEX(Proyectos!D$3:D$299,MATCH(ROWS($A$3:$A141),Proyectos!$N$3:$N$299,0))="","",INDEX(Proyectos!D$3:D$299,MATCH(ROWS($A$3:$A141),Proyectos!$N$3:$N$299,0))),"")</f>
        <v/>
      </c>
      <c r="E141" s="9" t="str">
        <f>IFERROR(IF(INDEX(Proyectos!E$3:E$299,MATCH(ROWS($A$3:$A141),Proyectos!$N$3:$N$299,0))="","",INDEX(Proyectos!E$3:E$299,MATCH(ROWS($A$3:$A141),Proyectos!$N$3:$N$299,0))),"")</f>
        <v/>
      </c>
      <c r="F141" s="10" t="str">
        <f>IFERROR(IF(INDEX(Proyectos!F$3:F$299,MATCH(ROWS($A$3:$A141),Proyectos!$N$3:$N$299,0))="","",INDEX(Proyectos!F$3:F$299,MATCH(ROWS($A$3:$A141),Proyectos!$N$3:$N$299,0))),"")</f>
        <v/>
      </c>
      <c r="G141" s="11" t="str">
        <f>IFERROR(IF(INDEX(Proyectos!G$3:G$299,MATCH(ROWS($A$3:$A141),Proyectos!$N$3:$N$299,0))="","",INDEX(Proyectos!G$3:G$299,MATCH(ROWS($A$3:$A141),Proyectos!$N$3:$N$299,0))),"")</f>
        <v/>
      </c>
      <c r="H141" s="8" t="str">
        <f>IFERROR(IF(INDEX(Proyectos!H$3:H$299,MATCH(ROWS($A$3:$A141),Proyectos!$N$3:$N$299,0))="","",INDEX(Proyectos!H$3:H$299,MATCH(ROWS($A$3:$A141),Proyectos!$N$3:$N$299,0))),"")</f>
        <v/>
      </c>
      <c r="I141" s="12" t="str">
        <f>IFERROR(IF(INDEX(Proyectos!I$3:I$299,MATCH(ROWS($A$3:$A141),Proyectos!$N$3:$N$299,0))="","",INDEX(Proyectos!I$3:I$299,MATCH(ROWS($A$3:$A141),Proyectos!$N$3:$N$299,0))),"")</f>
        <v/>
      </c>
      <c r="J141" s="13" t="str">
        <f>IFERROR(IF(INDEX(Proyectos!J$3:J$299,MATCH(ROWS($A$3:$A141),Proyectos!$N$3:$N$299,0))="","",INDEX(Proyectos!J$3:J$299,MATCH(ROWS($A$3:$A141),Proyectos!$N$3:$N$299,0))),"")</f>
        <v/>
      </c>
    </row>
    <row r="142">
      <c r="A142" s="8" t="str">
        <f>IFERROR(IF(INDEX(Proyectos!A$3:A$299,MATCH(ROWS($A$3:$A142),Proyectos!$N$3:$N$299,0))="","",INDEX(Proyectos!A$3:A$299,MATCH(ROWS($A$3:$A142),Proyectos!$N$3:$N$299,0))),"")</f>
        <v/>
      </c>
      <c r="B142" s="8" t="str">
        <f>IFERROR(IF(INDEX(Proyectos!B$3:B$299,MATCH(ROWS($A$3:$A142),Proyectos!$N$3:$N$299,0))="","",INDEX(Proyectos!B$3:B$299,MATCH(ROWS($A$3:$A142),Proyectos!$N$3:$N$299,0))),"")</f>
        <v/>
      </c>
      <c r="C142" s="8" t="str">
        <f>IFERROR(IF(INDEX(Proyectos!C$3:C$299,MATCH(ROWS($A$3:$A142),Proyectos!$N$3:$N$299,0))="","",INDEX(Proyectos!C$3:C$299,MATCH(ROWS($A$3:$A142),Proyectos!$N$3:$N$299,0))),"")</f>
        <v/>
      </c>
      <c r="D142" s="8" t="str">
        <f>IFERROR(IF(INDEX(Proyectos!D$3:D$299,MATCH(ROWS($A$3:$A142),Proyectos!$N$3:$N$299,0))="","",INDEX(Proyectos!D$3:D$299,MATCH(ROWS($A$3:$A142),Proyectos!$N$3:$N$299,0))),"")</f>
        <v/>
      </c>
      <c r="E142" s="9" t="str">
        <f>IFERROR(IF(INDEX(Proyectos!E$3:E$299,MATCH(ROWS($A$3:$A142),Proyectos!$N$3:$N$299,0))="","",INDEX(Proyectos!E$3:E$299,MATCH(ROWS($A$3:$A142),Proyectos!$N$3:$N$299,0))),"")</f>
        <v/>
      </c>
      <c r="F142" s="10" t="str">
        <f>IFERROR(IF(INDEX(Proyectos!F$3:F$299,MATCH(ROWS($A$3:$A142),Proyectos!$N$3:$N$299,0))="","",INDEX(Proyectos!F$3:F$299,MATCH(ROWS($A$3:$A142),Proyectos!$N$3:$N$299,0))),"")</f>
        <v/>
      </c>
      <c r="G142" s="11" t="str">
        <f>IFERROR(IF(INDEX(Proyectos!G$3:G$299,MATCH(ROWS($A$3:$A142),Proyectos!$N$3:$N$299,0))="","",INDEX(Proyectos!G$3:G$299,MATCH(ROWS($A$3:$A142),Proyectos!$N$3:$N$299,0))),"")</f>
        <v/>
      </c>
      <c r="H142" s="8" t="str">
        <f>IFERROR(IF(INDEX(Proyectos!H$3:H$299,MATCH(ROWS($A$3:$A142),Proyectos!$N$3:$N$299,0))="","",INDEX(Proyectos!H$3:H$299,MATCH(ROWS($A$3:$A142),Proyectos!$N$3:$N$299,0))),"")</f>
        <v/>
      </c>
      <c r="I142" s="12" t="str">
        <f>IFERROR(IF(INDEX(Proyectos!I$3:I$299,MATCH(ROWS($A$3:$A142),Proyectos!$N$3:$N$299,0))="","",INDEX(Proyectos!I$3:I$299,MATCH(ROWS($A$3:$A142),Proyectos!$N$3:$N$299,0))),"")</f>
        <v/>
      </c>
      <c r="J142" s="13" t="str">
        <f>IFERROR(IF(INDEX(Proyectos!J$3:J$299,MATCH(ROWS($A$3:$A142),Proyectos!$N$3:$N$299,0))="","",INDEX(Proyectos!J$3:J$299,MATCH(ROWS($A$3:$A142),Proyectos!$N$3:$N$299,0))),"")</f>
        <v/>
      </c>
    </row>
    <row r="143">
      <c r="A143" s="8" t="str">
        <f>IFERROR(IF(INDEX(Proyectos!A$3:A$299,MATCH(ROWS($A$3:$A143),Proyectos!$N$3:$N$299,0))="","",INDEX(Proyectos!A$3:A$299,MATCH(ROWS($A$3:$A143),Proyectos!$N$3:$N$299,0))),"")</f>
        <v/>
      </c>
      <c r="B143" s="8" t="str">
        <f>IFERROR(IF(INDEX(Proyectos!B$3:B$299,MATCH(ROWS($A$3:$A143),Proyectos!$N$3:$N$299,0))="","",INDEX(Proyectos!B$3:B$299,MATCH(ROWS($A$3:$A143),Proyectos!$N$3:$N$299,0))),"")</f>
        <v/>
      </c>
      <c r="C143" s="8" t="str">
        <f>IFERROR(IF(INDEX(Proyectos!C$3:C$299,MATCH(ROWS($A$3:$A143),Proyectos!$N$3:$N$299,0))="","",INDEX(Proyectos!C$3:C$299,MATCH(ROWS($A$3:$A143),Proyectos!$N$3:$N$299,0))),"")</f>
        <v/>
      </c>
      <c r="D143" s="8" t="str">
        <f>IFERROR(IF(INDEX(Proyectos!D$3:D$299,MATCH(ROWS($A$3:$A143),Proyectos!$N$3:$N$299,0))="","",INDEX(Proyectos!D$3:D$299,MATCH(ROWS($A$3:$A143),Proyectos!$N$3:$N$299,0))),"")</f>
        <v/>
      </c>
      <c r="E143" s="9" t="str">
        <f>IFERROR(IF(INDEX(Proyectos!E$3:E$299,MATCH(ROWS($A$3:$A143),Proyectos!$N$3:$N$299,0))="","",INDEX(Proyectos!E$3:E$299,MATCH(ROWS($A$3:$A143),Proyectos!$N$3:$N$299,0))),"")</f>
        <v/>
      </c>
      <c r="F143" s="10" t="str">
        <f>IFERROR(IF(INDEX(Proyectos!F$3:F$299,MATCH(ROWS($A$3:$A143),Proyectos!$N$3:$N$299,0))="","",INDEX(Proyectos!F$3:F$299,MATCH(ROWS($A$3:$A143),Proyectos!$N$3:$N$299,0))),"")</f>
        <v/>
      </c>
      <c r="G143" s="11" t="str">
        <f>IFERROR(IF(INDEX(Proyectos!G$3:G$299,MATCH(ROWS($A$3:$A143),Proyectos!$N$3:$N$299,0))="","",INDEX(Proyectos!G$3:G$299,MATCH(ROWS($A$3:$A143),Proyectos!$N$3:$N$299,0))),"")</f>
        <v/>
      </c>
      <c r="H143" s="8" t="str">
        <f>IFERROR(IF(INDEX(Proyectos!H$3:H$299,MATCH(ROWS($A$3:$A143),Proyectos!$N$3:$N$299,0))="","",INDEX(Proyectos!H$3:H$299,MATCH(ROWS($A$3:$A143),Proyectos!$N$3:$N$299,0))),"")</f>
        <v/>
      </c>
      <c r="I143" s="12" t="str">
        <f>IFERROR(IF(INDEX(Proyectos!I$3:I$299,MATCH(ROWS($A$3:$A143),Proyectos!$N$3:$N$299,0))="","",INDEX(Proyectos!I$3:I$299,MATCH(ROWS($A$3:$A143),Proyectos!$N$3:$N$299,0))),"")</f>
        <v/>
      </c>
      <c r="J143" s="13" t="str">
        <f>IFERROR(IF(INDEX(Proyectos!J$3:J$299,MATCH(ROWS($A$3:$A143),Proyectos!$N$3:$N$299,0))="","",INDEX(Proyectos!J$3:J$299,MATCH(ROWS($A$3:$A143),Proyectos!$N$3:$N$299,0))),"")</f>
        <v/>
      </c>
    </row>
    <row r="144">
      <c r="A144" s="8" t="str">
        <f>IFERROR(IF(INDEX(Proyectos!A$3:A$299,MATCH(ROWS($A$3:$A144),Proyectos!$N$3:$N$299,0))="","",INDEX(Proyectos!A$3:A$299,MATCH(ROWS($A$3:$A144),Proyectos!$N$3:$N$299,0))),"")</f>
        <v/>
      </c>
      <c r="B144" s="8" t="str">
        <f>IFERROR(IF(INDEX(Proyectos!B$3:B$299,MATCH(ROWS($A$3:$A144),Proyectos!$N$3:$N$299,0))="","",INDEX(Proyectos!B$3:B$299,MATCH(ROWS($A$3:$A144),Proyectos!$N$3:$N$299,0))),"")</f>
        <v/>
      </c>
      <c r="C144" s="8" t="str">
        <f>IFERROR(IF(INDEX(Proyectos!C$3:C$299,MATCH(ROWS($A$3:$A144),Proyectos!$N$3:$N$299,0))="","",INDEX(Proyectos!C$3:C$299,MATCH(ROWS($A$3:$A144),Proyectos!$N$3:$N$299,0))),"")</f>
        <v/>
      </c>
      <c r="D144" s="8" t="str">
        <f>IFERROR(IF(INDEX(Proyectos!D$3:D$299,MATCH(ROWS($A$3:$A144),Proyectos!$N$3:$N$299,0))="","",INDEX(Proyectos!D$3:D$299,MATCH(ROWS($A$3:$A144),Proyectos!$N$3:$N$299,0))),"")</f>
        <v/>
      </c>
      <c r="E144" s="9" t="str">
        <f>IFERROR(IF(INDEX(Proyectos!E$3:E$299,MATCH(ROWS($A$3:$A144),Proyectos!$N$3:$N$299,0))="","",INDEX(Proyectos!E$3:E$299,MATCH(ROWS($A$3:$A144),Proyectos!$N$3:$N$299,0))),"")</f>
        <v/>
      </c>
      <c r="F144" s="10" t="str">
        <f>IFERROR(IF(INDEX(Proyectos!F$3:F$299,MATCH(ROWS($A$3:$A144),Proyectos!$N$3:$N$299,0))="","",INDEX(Proyectos!F$3:F$299,MATCH(ROWS($A$3:$A144),Proyectos!$N$3:$N$299,0))),"")</f>
        <v/>
      </c>
      <c r="G144" s="11" t="str">
        <f>IFERROR(IF(INDEX(Proyectos!G$3:G$299,MATCH(ROWS($A$3:$A144),Proyectos!$N$3:$N$299,0))="","",INDEX(Proyectos!G$3:G$299,MATCH(ROWS($A$3:$A144),Proyectos!$N$3:$N$299,0))),"")</f>
        <v/>
      </c>
      <c r="H144" s="8" t="str">
        <f>IFERROR(IF(INDEX(Proyectos!H$3:H$299,MATCH(ROWS($A$3:$A144),Proyectos!$N$3:$N$299,0))="","",INDEX(Proyectos!H$3:H$299,MATCH(ROWS($A$3:$A144),Proyectos!$N$3:$N$299,0))),"")</f>
        <v/>
      </c>
      <c r="I144" s="12" t="str">
        <f>IFERROR(IF(INDEX(Proyectos!I$3:I$299,MATCH(ROWS($A$3:$A144),Proyectos!$N$3:$N$299,0))="","",INDEX(Proyectos!I$3:I$299,MATCH(ROWS($A$3:$A144),Proyectos!$N$3:$N$299,0))),"")</f>
        <v/>
      </c>
      <c r="J144" s="13" t="str">
        <f>IFERROR(IF(INDEX(Proyectos!J$3:J$299,MATCH(ROWS($A$3:$A144),Proyectos!$N$3:$N$299,0))="","",INDEX(Proyectos!J$3:J$299,MATCH(ROWS($A$3:$A144),Proyectos!$N$3:$N$299,0))),"")</f>
        <v/>
      </c>
    </row>
    <row r="145">
      <c r="A145" s="8" t="str">
        <f>IFERROR(IF(INDEX(Proyectos!A$3:A$299,MATCH(ROWS($A$3:$A145),Proyectos!$N$3:$N$299,0))="","",INDEX(Proyectos!A$3:A$299,MATCH(ROWS($A$3:$A145),Proyectos!$N$3:$N$299,0))),"")</f>
        <v/>
      </c>
      <c r="B145" s="8" t="str">
        <f>IFERROR(IF(INDEX(Proyectos!B$3:B$299,MATCH(ROWS($A$3:$A145),Proyectos!$N$3:$N$299,0))="","",INDEX(Proyectos!B$3:B$299,MATCH(ROWS($A$3:$A145),Proyectos!$N$3:$N$299,0))),"")</f>
        <v/>
      </c>
      <c r="C145" s="8" t="str">
        <f>IFERROR(IF(INDEX(Proyectos!C$3:C$299,MATCH(ROWS($A$3:$A145),Proyectos!$N$3:$N$299,0))="","",INDEX(Proyectos!C$3:C$299,MATCH(ROWS($A$3:$A145),Proyectos!$N$3:$N$299,0))),"")</f>
        <v/>
      </c>
      <c r="D145" s="8" t="str">
        <f>IFERROR(IF(INDEX(Proyectos!D$3:D$299,MATCH(ROWS($A$3:$A145),Proyectos!$N$3:$N$299,0))="","",INDEX(Proyectos!D$3:D$299,MATCH(ROWS($A$3:$A145),Proyectos!$N$3:$N$299,0))),"")</f>
        <v/>
      </c>
      <c r="E145" s="9" t="str">
        <f>IFERROR(IF(INDEX(Proyectos!E$3:E$299,MATCH(ROWS($A$3:$A145),Proyectos!$N$3:$N$299,0))="","",INDEX(Proyectos!E$3:E$299,MATCH(ROWS($A$3:$A145),Proyectos!$N$3:$N$299,0))),"")</f>
        <v/>
      </c>
      <c r="F145" s="10" t="str">
        <f>IFERROR(IF(INDEX(Proyectos!F$3:F$299,MATCH(ROWS($A$3:$A145),Proyectos!$N$3:$N$299,0))="","",INDEX(Proyectos!F$3:F$299,MATCH(ROWS($A$3:$A145),Proyectos!$N$3:$N$299,0))),"")</f>
        <v/>
      </c>
      <c r="G145" s="11" t="str">
        <f>IFERROR(IF(INDEX(Proyectos!G$3:G$299,MATCH(ROWS($A$3:$A145),Proyectos!$N$3:$N$299,0))="","",INDEX(Proyectos!G$3:G$299,MATCH(ROWS($A$3:$A145),Proyectos!$N$3:$N$299,0))),"")</f>
        <v/>
      </c>
      <c r="H145" s="8" t="str">
        <f>IFERROR(IF(INDEX(Proyectos!H$3:H$299,MATCH(ROWS($A$3:$A145),Proyectos!$N$3:$N$299,0))="","",INDEX(Proyectos!H$3:H$299,MATCH(ROWS($A$3:$A145),Proyectos!$N$3:$N$299,0))),"")</f>
        <v/>
      </c>
      <c r="I145" s="12" t="str">
        <f>IFERROR(IF(INDEX(Proyectos!I$3:I$299,MATCH(ROWS($A$3:$A145),Proyectos!$N$3:$N$299,0))="","",INDEX(Proyectos!I$3:I$299,MATCH(ROWS($A$3:$A145),Proyectos!$N$3:$N$299,0))),"")</f>
        <v/>
      </c>
      <c r="J145" s="13" t="str">
        <f>IFERROR(IF(INDEX(Proyectos!J$3:J$299,MATCH(ROWS($A$3:$A145),Proyectos!$N$3:$N$299,0))="","",INDEX(Proyectos!J$3:J$299,MATCH(ROWS($A$3:$A145),Proyectos!$N$3:$N$299,0))),"")</f>
        <v/>
      </c>
    </row>
    <row r="146">
      <c r="A146" s="8" t="str">
        <f>IFERROR(IF(INDEX(Proyectos!A$3:A$299,MATCH(ROWS($A$3:$A146),Proyectos!$N$3:$N$299,0))="","",INDEX(Proyectos!A$3:A$299,MATCH(ROWS($A$3:$A146),Proyectos!$N$3:$N$299,0))),"")</f>
        <v/>
      </c>
      <c r="B146" s="8" t="str">
        <f>IFERROR(IF(INDEX(Proyectos!B$3:B$299,MATCH(ROWS($A$3:$A146),Proyectos!$N$3:$N$299,0))="","",INDEX(Proyectos!B$3:B$299,MATCH(ROWS($A$3:$A146),Proyectos!$N$3:$N$299,0))),"")</f>
        <v/>
      </c>
      <c r="C146" s="8" t="str">
        <f>IFERROR(IF(INDEX(Proyectos!C$3:C$299,MATCH(ROWS($A$3:$A146),Proyectos!$N$3:$N$299,0))="","",INDEX(Proyectos!C$3:C$299,MATCH(ROWS($A$3:$A146),Proyectos!$N$3:$N$299,0))),"")</f>
        <v/>
      </c>
      <c r="D146" s="8" t="str">
        <f>IFERROR(IF(INDEX(Proyectos!D$3:D$299,MATCH(ROWS($A$3:$A146),Proyectos!$N$3:$N$299,0))="","",INDEX(Proyectos!D$3:D$299,MATCH(ROWS($A$3:$A146),Proyectos!$N$3:$N$299,0))),"")</f>
        <v/>
      </c>
      <c r="E146" s="9" t="str">
        <f>IFERROR(IF(INDEX(Proyectos!E$3:E$299,MATCH(ROWS($A$3:$A146),Proyectos!$N$3:$N$299,0))="","",INDEX(Proyectos!E$3:E$299,MATCH(ROWS($A$3:$A146),Proyectos!$N$3:$N$299,0))),"")</f>
        <v/>
      </c>
      <c r="F146" s="10" t="str">
        <f>IFERROR(IF(INDEX(Proyectos!F$3:F$299,MATCH(ROWS($A$3:$A146),Proyectos!$N$3:$N$299,0))="","",INDEX(Proyectos!F$3:F$299,MATCH(ROWS($A$3:$A146),Proyectos!$N$3:$N$299,0))),"")</f>
        <v/>
      </c>
      <c r="G146" s="11" t="str">
        <f>IFERROR(IF(INDEX(Proyectos!G$3:G$299,MATCH(ROWS($A$3:$A146),Proyectos!$N$3:$N$299,0))="","",INDEX(Proyectos!G$3:G$299,MATCH(ROWS($A$3:$A146),Proyectos!$N$3:$N$299,0))),"")</f>
        <v/>
      </c>
      <c r="H146" s="8" t="str">
        <f>IFERROR(IF(INDEX(Proyectos!H$3:H$299,MATCH(ROWS($A$3:$A146),Proyectos!$N$3:$N$299,0))="","",INDEX(Proyectos!H$3:H$299,MATCH(ROWS($A$3:$A146),Proyectos!$N$3:$N$299,0))),"")</f>
        <v/>
      </c>
      <c r="I146" s="12" t="str">
        <f>IFERROR(IF(INDEX(Proyectos!I$3:I$299,MATCH(ROWS($A$3:$A146),Proyectos!$N$3:$N$299,0))="","",INDEX(Proyectos!I$3:I$299,MATCH(ROWS($A$3:$A146),Proyectos!$N$3:$N$299,0))),"")</f>
        <v/>
      </c>
      <c r="J146" s="13" t="str">
        <f>IFERROR(IF(INDEX(Proyectos!J$3:J$299,MATCH(ROWS($A$3:$A146),Proyectos!$N$3:$N$299,0))="","",INDEX(Proyectos!J$3:J$299,MATCH(ROWS($A$3:$A146),Proyectos!$N$3:$N$299,0))),"")</f>
        <v/>
      </c>
    </row>
    <row r="147">
      <c r="A147" s="8" t="str">
        <f>IFERROR(IF(INDEX(Proyectos!A$3:A$299,MATCH(ROWS($A$3:$A147),Proyectos!$N$3:$N$299,0))="","",INDEX(Proyectos!A$3:A$299,MATCH(ROWS($A$3:$A147),Proyectos!$N$3:$N$299,0))),"")</f>
        <v/>
      </c>
      <c r="B147" s="8" t="str">
        <f>IFERROR(IF(INDEX(Proyectos!B$3:B$299,MATCH(ROWS($A$3:$A147),Proyectos!$N$3:$N$299,0))="","",INDEX(Proyectos!B$3:B$299,MATCH(ROWS($A$3:$A147),Proyectos!$N$3:$N$299,0))),"")</f>
        <v/>
      </c>
      <c r="C147" s="8" t="str">
        <f>IFERROR(IF(INDEX(Proyectos!C$3:C$299,MATCH(ROWS($A$3:$A147),Proyectos!$N$3:$N$299,0))="","",INDEX(Proyectos!C$3:C$299,MATCH(ROWS($A$3:$A147),Proyectos!$N$3:$N$299,0))),"")</f>
        <v/>
      </c>
      <c r="D147" s="8" t="str">
        <f>IFERROR(IF(INDEX(Proyectos!D$3:D$299,MATCH(ROWS($A$3:$A147),Proyectos!$N$3:$N$299,0))="","",INDEX(Proyectos!D$3:D$299,MATCH(ROWS($A$3:$A147),Proyectos!$N$3:$N$299,0))),"")</f>
        <v/>
      </c>
      <c r="E147" s="9" t="str">
        <f>IFERROR(IF(INDEX(Proyectos!E$3:E$299,MATCH(ROWS($A$3:$A147),Proyectos!$N$3:$N$299,0))="","",INDEX(Proyectos!E$3:E$299,MATCH(ROWS($A$3:$A147),Proyectos!$N$3:$N$299,0))),"")</f>
        <v/>
      </c>
      <c r="F147" s="10" t="str">
        <f>IFERROR(IF(INDEX(Proyectos!F$3:F$299,MATCH(ROWS($A$3:$A147),Proyectos!$N$3:$N$299,0))="","",INDEX(Proyectos!F$3:F$299,MATCH(ROWS($A$3:$A147),Proyectos!$N$3:$N$299,0))),"")</f>
        <v/>
      </c>
      <c r="G147" s="11" t="str">
        <f>IFERROR(IF(INDEX(Proyectos!G$3:G$299,MATCH(ROWS($A$3:$A147),Proyectos!$N$3:$N$299,0))="","",INDEX(Proyectos!G$3:G$299,MATCH(ROWS($A$3:$A147),Proyectos!$N$3:$N$299,0))),"")</f>
        <v/>
      </c>
      <c r="H147" s="8" t="str">
        <f>IFERROR(IF(INDEX(Proyectos!H$3:H$299,MATCH(ROWS($A$3:$A147),Proyectos!$N$3:$N$299,0))="","",INDEX(Proyectos!H$3:H$299,MATCH(ROWS($A$3:$A147),Proyectos!$N$3:$N$299,0))),"")</f>
        <v/>
      </c>
      <c r="I147" s="12" t="str">
        <f>IFERROR(IF(INDEX(Proyectos!I$3:I$299,MATCH(ROWS($A$3:$A147),Proyectos!$N$3:$N$299,0))="","",INDEX(Proyectos!I$3:I$299,MATCH(ROWS($A$3:$A147),Proyectos!$N$3:$N$299,0))),"")</f>
        <v/>
      </c>
      <c r="J147" s="13" t="str">
        <f>IFERROR(IF(INDEX(Proyectos!J$3:J$299,MATCH(ROWS($A$3:$A147),Proyectos!$N$3:$N$299,0))="","",INDEX(Proyectos!J$3:J$299,MATCH(ROWS($A$3:$A147),Proyectos!$N$3:$N$299,0))),"")</f>
        <v/>
      </c>
    </row>
    <row r="148">
      <c r="A148" s="8" t="str">
        <f>IFERROR(IF(INDEX(Proyectos!A$3:A$299,MATCH(ROWS($A$3:$A148),Proyectos!$N$3:$N$299,0))="","",INDEX(Proyectos!A$3:A$299,MATCH(ROWS($A$3:$A148),Proyectos!$N$3:$N$299,0))),"")</f>
        <v/>
      </c>
      <c r="B148" s="8" t="str">
        <f>IFERROR(IF(INDEX(Proyectos!B$3:B$299,MATCH(ROWS($A$3:$A148),Proyectos!$N$3:$N$299,0))="","",INDEX(Proyectos!B$3:B$299,MATCH(ROWS($A$3:$A148),Proyectos!$N$3:$N$299,0))),"")</f>
        <v/>
      </c>
      <c r="C148" s="8" t="str">
        <f>IFERROR(IF(INDEX(Proyectos!C$3:C$299,MATCH(ROWS($A$3:$A148),Proyectos!$N$3:$N$299,0))="","",INDEX(Proyectos!C$3:C$299,MATCH(ROWS($A$3:$A148),Proyectos!$N$3:$N$299,0))),"")</f>
        <v/>
      </c>
      <c r="D148" s="8" t="str">
        <f>IFERROR(IF(INDEX(Proyectos!D$3:D$299,MATCH(ROWS($A$3:$A148),Proyectos!$N$3:$N$299,0))="","",INDEX(Proyectos!D$3:D$299,MATCH(ROWS($A$3:$A148),Proyectos!$N$3:$N$299,0))),"")</f>
        <v/>
      </c>
      <c r="E148" s="9" t="str">
        <f>IFERROR(IF(INDEX(Proyectos!E$3:E$299,MATCH(ROWS($A$3:$A148),Proyectos!$N$3:$N$299,0))="","",INDEX(Proyectos!E$3:E$299,MATCH(ROWS($A$3:$A148),Proyectos!$N$3:$N$299,0))),"")</f>
        <v/>
      </c>
      <c r="F148" s="10" t="str">
        <f>IFERROR(IF(INDEX(Proyectos!F$3:F$299,MATCH(ROWS($A$3:$A148),Proyectos!$N$3:$N$299,0))="","",INDEX(Proyectos!F$3:F$299,MATCH(ROWS($A$3:$A148),Proyectos!$N$3:$N$299,0))),"")</f>
        <v/>
      </c>
      <c r="G148" s="11" t="str">
        <f>IFERROR(IF(INDEX(Proyectos!G$3:G$299,MATCH(ROWS($A$3:$A148),Proyectos!$N$3:$N$299,0))="","",INDEX(Proyectos!G$3:G$299,MATCH(ROWS($A$3:$A148),Proyectos!$N$3:$N$299,0))),"")</f>
        <v/>
      </c>
      <c r="H148" s="8" t="str">
        <f>IFERROR(IF(INDEX(Proyectos!H$3:H$299,MATCH(ROWS($A$3:$A148),Proyectos!$N$3:$N$299,0))="","",INDEX(Proyectos!H$3:H$299,MATCH(ROWS($A$3:$A148),Proyectos!$N$3:$N$299,0))),"")</f>
        <v/>
      </c>
      <c r="I148" s="12" t="str">
        <f>IFERROR(IF(INDEX(Proyectos!I$3:I$299,MATCH(ROWS($A$3:$A148),Proyectos!$N$3:$N$299,0))="","",INDEX(Proyectos!I$3:I$299,MATCH(ROWS($A$3:$A148),Proyectos!$N$3:$N$299,0))),"")</f>
        <v/>
      </c>
      <c r="J148" s="13" t="str">
        <f>IFERROR(IF(INDEX(Proyectos!J$3:J$299,MATCH(ROWS($A$3:$A148),Proyectos!$N$3:$N$299,0))="","",INDEX(Proyectos!J$3:J$299,MATCH(ROWS($A$3:$A148),Proyectos!$N$3:$N$299,0))),"")</f>
        <v/>
      </c>
    </row>
    <row r="149">
      <c r="A149" s="8" t="str">
        <f>IFERROR(IF(INDEX(Proyectos!A$3:A$299,MATCH(ROWS($A$3:$A149),Proyectos!$N$3:$N$299,0))="","",INDEX(Proyectos!A$3:A$299,MATCH(ROWS($A$3:$A149),Proyectos!$N$3:$N$299,0))),"")</f>
        <v/>
      </c>
      <c r="B149" s="8" t="str">
        <f>IFERROR(IF(INDEX(Proyectos!B$3:B$299,MATCH(ROWS($A$3:$A149),Proyectos!$N$3:$N$299,0))="","",INDEX(Proyectos!B$3:B$299,MATCH(ROWS($A$3:$A149),Proyectos!$N$3:$N$299,0))),"")</f>
        <v/>
      </c>
      <c r="C149" s="8" t="str">
        <f>IFERROR(IF(INDEX(Proyectos!C$3:C$299,MATCH(ROWS($A$3:$A149),Proyectos!$N$3:$N$299,0))="","",INDEX(Proyectos!C$3:C$299,MATCH(ROWS($A$3:$A149),Proyectos!$N$3:$N$299,0))),"")</f>
        <v/>
      </c>
      <c r="D149" s="8" t="str">
        <f>IFERROR(IF(INDEX(Proyectos!D$3:D$299,MATCH(ROWS($A$3:$A149),Proyectos!$N$3:$N$299,0))="","",INDEX(Proyectos!D$3:D$299,MATCH(ROWS($A$3:$A149),Proyectos!$N$3:$N$299,0))),"")</f>
        <v/>
      </c>
      <c r="E149" s="9" t="str">
        <f>IFERROR(IF(INDEX(Proyectos!E$3:E$299,MATCH(ROWS($A$3:$A149),Proyectos!$N$3:$N$299,0))="","",INDEX(Proyectos!E$3:E$299,MATCH(ROWS($A$3:$A149),Proyectos!$N$3:$N$299,0))),"")</f>
        <v/>
      </c>
      <c r="F149" s="10" t="str">
        <f>IFERROR(IF(INDEX(Proyectos!F$3:F$299,MATCH(ROWS($A$3:$A149),Proyectos!$N$3:$N$299,0))="","",INDEX(Proyectos!F$3:F$299,MATCH(ROWS($A$3:$A149),Proyectos!$N$3:$N$299,0))),"")</f>
        <v/>
      </c>
      <c r="G149" s="11" t="str">
        <f>IFERROR(IF(INDEX(Proyectos!G$3:G$299,MATCH(ROWS($A$3:$A149),Proyectos!$N$3:$N$299,0))="","",INDEX(Proyectos!G$3:G$299,MATCH(ROWS($A$3:$A149),Proyectos!$N$3:$N$299,0))),"")</f>
        <v/>
      </c>
      <c r="H149" s="8" t="str">
        <f>IFERROR(IF(INDEX(Proyectos!H$3:H$299,MATCH(ROWS($A$3:$A149),Proyectos!$N$3:$N$299,0))="","",INDEX(Proyectos!H$3:H$299,MATCH(ROWS($A$3:$A149),Proyectos!$N$3:$N$299,0))),"")</f>
        <v/>
      </c>
      <c r="I149" s="12" t="str">
        <f>IFERROR(IF(INDEX(Proyectos!I$3:I$299,MATCH(ROWS($A$3:$A149),Proyectos!$N$3:$N$299,0))="","",INDEX(Proyectos!I$3:I$299,MATCH(ROWS($A$3:$A149),Proyectos!$N$3:$N$299,0))),"")</f>
        <v/>
      </c>
      <c r="J149" s="13" t="str">
        <f>IFERROR(IF(INDEX(Proyectos!J$3:J$299,MATCH(ROWS($A$3:$A149),Proyectos!$N$3:$N$299,0))="","",INDEX(Proyectos!J$3:J$299,MATCH(ROWS($A$3:$A149),Proyectos!$N$3:$N$299,0))),"")</f>
        <v/>
      </c>
    </row>
    <row r="150">
      <c r="A150" s="8" t="str">
        <f>IFERROR(IF(INDEX(Proyectos!A$3:A$299,MATCH(ROWS($A$3:$A150),Proyectos!$N$3:$N$299,0))="","",INDEX(Proyectos!A$3:A$299,MATCH(ROWS($A$3:$A150),Proyectos!$N$3:$N$299,0))),"")</f>
        <v/>
      </c>
      <c r="B150" s="8" t="str">
        <f>IFERROR(IF(INDEX(Proyectos!B$3:B$299,MATCH(ROWS($A$3:$A150),Proyectos!$N$3:$N$299,0))="","",INDEX(Proyectos!B$3:B$299,MATCH(ROWS($A$3:$A150),Proyectos!$N$3:$N$299,0))),"")</f>
        <v/>
      </c>
      <c r="C150" s="8" t="str">
        <f>IFERROR(IF(INDEX(Proyectos!C$3:C$299,MATCH(ROWS($A$3:$A150),Proyectos!$N$3:$N$299,0))="","",INDEX(Proyectos!C$3:C$299,MATCH(ROWS($A$3:$A150),Proyectos!$N$3:$N$299,0))),"")</f>
        <v/>
      </c>
      <c r="D150" s="8" t="str">
        <f>IFERROR(IF(INDEX(Proyectos!D$3:D$299,MATCH(ROWS($A$3:$A150),Proyectos!$N$3:$N$299,0))="","",INDEX(Proyectos!D$3:D$299,MATCH(ROWS($A$3:$A150),Proyectos!$N$3:$N$299,0))),"")</f>
        <v/>
      </c>
      <c r="E150" s="9" t="str">
        <f>IFERROR(IF(INDEX(Proyectos!E$3:E$299,MATCH(ROWS($A$3:$A150),Proyectos!$N$3:$N$299,0))="","",INDEX(Proyectos!E$3:E$299,MATCH(ROWS($A$3:$A150),Proyectos!$N$3:$N$299,0))),"")</f>
        <v/>
      </c>
      <c r="F150" s="10" t="str">
        <f>IFERROR(IF(INDEX(Proyectos!F$3:F$299,MATCH(ROWS($A$3:$A150),Proyectos!$N$3:$N$299,0))="","",INDEX(Proyectos!F$3:F$299,MATCH(ROWS($A$3:$A150),Proyectos!$N$3:$N$299,0))),"")</f>
        <v/>
      </c>
      <c r="G150" s="11" t="str">
        <f>IFERROR(IF(INDEX(Proyectos!G$3:G$299,MATCH(ROWS($A$3:$A150),Proyectos!$N$3:$N$299,0))="","",INDEX(Proyectos!G$3:G$299,MATCH(ROWS($A$3:$A150),Proyectos!$N$3:$N$299,0))),"")</f>
        <v/>
      </c>
      <c r="H150" s="8" t="str">
        <f>IFERROR(IF(INDEX(Proyectos!H$3:H$299,MATCH(ROWS($A$3:$A150),Proyectos!$N$3:$N$299,0))="","",INDEX(Proyectos!H$3:H$299,MATCH(ROWS($A$3:$A150),Proyectos!$N$3:$N$299,0))),"")</f>
        <v/>
      </c>
      <c r="I150" s="12" t="str">
        <f>IFERROR(IF(INDEX(Proyectos!I$3:I$299,MATCH(ROWS($A$3:$A150),Proyectos!$N$3:$N$299,0))="","",INDEX(Proyectos!I$3:I$299,MATCH(ROWS($A$3:$A150),Proyectos!$N$3:$N$299,0))),"")</f>
        <v/>
      </c>
      <c r="J150" s="13" t="str">
        <f>IFERROR(IF(INDEX(Proyectos!J$3:J$299,MATCH(ROWS($A$3:$A150),Proyectos!$N$3:$N$299,0))="","",INDEX(Proyectos!J$3:J$299,MATCH(ROWS($A$3:$A150),Proyectos!$N$3:$N$299,0))),"")</f>
        <v/>
      </c>
    </row>
    <row r="151">
      <c r="A151" s="8" t="str">
        <f>IFERROR(IF(INDEX(Proyectos!A$3:A$299,MATCH(ROWS($A$3:$A151),Proyectos!$N$3:$N$299,0))="","",INDEX(Proyectos!A$3:A$299,MATCH(ROWS($A$3:$A151),Proyectos!$N$3:$N$299,0))),"")</f>
        <v/>
      </c>
      <c r="B151" s="8" t="str">
        <f>IFERROR(IF(INDEX(Proyectos!B$3:B$299,MATCH(ROWS($A$3:$A151),Proyectos!$N$3:$N$299,0))="","",INDEX(Proyectos!B$3:B$299,MATCH(ROWS($A$3:$A151),Proyectos!$N$3:$N$299,0))),"")</f>
        <v/>
      </c>
      <c r="C151" s="8" t="str">
        <f>IFERROR(IF(INDEX(Proyectos!C$3:C$299,MATCH(ROWS($A$3:$A151),Proyectos!$N$3:$N$299,0))="","",INDEX(Proyectos!C$3:C$299,MATCH(ROWS($A$3:$A151),Proyectos!$N$3:$N$299,0))),"")</f>
        <v/>
      </c>
      <c r="D151" s="8" t="str">
        <f>IFERROR(IF(INDEX(Proyectos!D$3:D$299,MATCH(ROWS($A$3:$A151),Proyectos!$N$3:$N$299,0))="","",INDEX(Proyectos!D$3:D$299,MATCH(ROWS($A$3:$A151),Proyectos!$N$3:$N$299,0))),"")</f>
        <v/>
      </c>
      <c r="E151" s="9" t="str">
        <f>IFERROR(IF(INDEX(Proyectos!E$3:E$299,MATCH(ROWS($A$3:$A151),Proyectos!$N$3:$N$299,0))="","",INDEX(Proyectos!E$3:E$299,MATCH(ROWS($A$3:$A151),Proyectos!$N$3:$N$299,0))),"")</f>
        <v/>
      </c>
      <c r="F151" s="10" t="str">
        <f>IFERROR(IF(INDEX(Proyectos!F$3:F$299,MATCH(ROWS($A$3:$A151),Proyectos!$N$3:$N$299,0))="","",INDEX(Proyectos!F$3:F$299,MATCH(ROWS($A$3:$A151),Proyectos!$N$3:$N$299,0))),"")</f>
        <v/>
      </c>
      <c r="G151" s="11" t="str">
        <f>IFERROR(IF(INDEX(Proyectos!G$3:G$299,MATCH(ROWS($A$3:$A151),Proyectos!$N$3:$N$299,0))="","",INDEX(Proyectos!G$3:G$299,MATCH(ROWS($A$3:$A151),Proyectos!$N$3:$N$299,0))),"")</f>
        <v/>
      </c>
      <c r="H151" s="8" t="str">
        <f>IFERROR(IF(INDEX(Proyectos!H$3:H$299,MATCH(ROWS($A$3:$A151),Proyectos!$N$3:$N$299,0))="","",INDEX(Proyectos!H$3:H$299,MATCH(ROWS($A$3:$A151),Proyectos!$N$3:$N$299,0))),"")</f>
        <v/>
      </c>
      <c r="I151" s="12" t="str">
        <f>IFERROR(IF(INDEX(Proyectos!I$3:I$299,MATCH(ROWS($A$3:$A151),Proyectos!$N$3:$N$299,0))="","",INDEX(Proyectos!I$3:I$299,MATCH(ROWS($A$3:$A151),Proyectos!$N$3:$N$299,0))),"")</f>
        <v/>
      </c>
      <c r="J151" s="13" t="str">
        <f>IFERROR(IF(INDEX(Proyectos!J$3:J$299,MATCH(ROWS($A$3:$A151),Proyectos!$N$3:$N$299,0))="","",INDEX(Proyectos!J$3:J$299,MATCH(ROWS($A$3:$A151),Proyectos!$N$3:$N$299,0))),"")</f>
        <v/>
      </c>
    </row>
    <row r="152">
      <c r="A152" s="8" t="str">
        <f>IFERROR(IF(INDEX(Proyectos!A$3:A$299,MATCH(ROWS($A$3:$A152),Proyectos!$N$3:$N$299,0))="","",INDEX(Proyectos!A$3:A$299,MATCH(ROWS($A$3:$A152),Proyectos!$N$3:$N$299,0))),"")</f>
        <v/>
      </c>
      <c r="B152" s="8" t="str">
        <f>IFERROR(IF(INDEX(Proyectos!B$3:B$299,MATCH(ROWS($A$3:$A152),Proyectos!$N$3:$N$299,0))="","",INDEX(Proyectos!B$3:B$299,MATCH(ROWS($A$3:$A152),Proyectos!$N$3:$N$299,0))),"")</f>
        <v/>
      </c>
      <c r="C152" s="8" t="str">
        <f>IFERROR(IF(INDEX(Proyectos!C$3:C$299,MATCH(ROWS($A$3:$A152),Proyectos!$N$3:$N$299,0))="","",INDEX(Proyectos!C$3:C$299,MATCH(ROWS($A$3:$A152),Proyectos!$N$3:$N$299,0))),"")</f>
        <v/>
      </c>
      <c r="D152" s="8" t="str">
        <f>IFERROR(IF(INDEX(Proyectos!D$3:D$299,MATCH(ROWS($A$3:$A152),Proyectos!$N$3:$N$299,0))="","",INDEX(Proyectos!D$3:D$299,MATCH(ROWS($A$3:$A152),Proyectos!$N$3:$N$299,0))),"")</f>
        <v/>
      </c>
      <c r="E152" s="9" t="str">
        <f>IFERROR(IF(INDEX(Proyectos!E$3:E$299,MATCH(ROWS($A$3:$A152),Proyectos!$N$3:$N$299,0))="","",INDEX(Proyectos!E$3:E$299,MATCH(ROWS($A$3:$A152),Proyectos!$N$3:$N$299,0))),"")</f>
        <v/>
      </c>
      <c r="F152" s="10" t="str">
        <f>IFERROR(IF(INDEX(Proyectos!F$3:F$299,MATCH(ROWS($A$3:$A152),Proyectos!$N$3:$N$299,0))="","",INDEX(Proyectos!F$3:F$299,MATCH(ROWS($A$3:$A152),Proyectos!$N$3:$N$299,0))),"")</f>
        <v/>
      </c>
      <c r="G152" s="11" t="str">
        <f>IFERROR(IF(INDEX(Proyectos!G$3:G$299,MATCH(ROWS($A$3:$A152),Proyectos!$N$3:$N$299,0))="","",INDEX(Proyectos!G$3:G$299,MATCH(ROWS($A$3:$A152),Proyectos!$N$3:$N$299,0))),"")</f>
        <v/>
      </c>
      <c r="H152" s="8" t="str">
        <f>IFERROR(IF(INDEX(Proyectos!H$3:H$299,MATCH(ROWS($A$3:$A152),Proyectos!$N$3:$N$299,0))="","",INDEX(Proyectos!H$3:H$299,MATCH(ROWS($A$3:$A152),Proyectos!$N$3:$N$299,0))),"")</f>
        <v/>
      </c>
      <c r="I152" s="12" t="str">
        <f>IFERROR(IF(INDEX(Proyectos!I$3:I$299,MATCH(ROWS($A$3:$A152),Proyectos!$N$3:$N$299,0))="","",INDEX(Proyectos!I$3:I$299,MATCH(ROWS($A$3:$A152),Proyectos!$N$3:$N$299,0))),"")</f>
        <v/>
      </c>
      <c r="J152" s="13" t="str">
        <f>IFERROR(IF(INDEX(Proyectos!J$3:J$299,MATCH(ROWS($A$3:$A152),Proyectos!$N$3:$N$299,0))="","",INDEX(Proyectos!J$3:J$299,MATCH(ROWS($A$3:$A152),Proyectos!$N$3:$N$299,0))),"")</f>
        <v/>
      </c>
    </row>
    <row r="153">
      <c r="A153" s="8" t="str">
        <f>IFERROR(IF(INDEX(Proyectos!A$3:A$299,MATCH(ROWS($A$3:$A153),Proyectos!$N$3:$N$299,0))="","",INDEX(Proyectos!A$3:A$299,MATCH(ROWS($A$3:$A153),Proyectos!$N$3:$N$299,0))),"")</f>
        <v/>
      </c>
      <c r="B153" s="8" t="str">
        <f>IFERROR(IF(INDEX(Proyectos!B$3:B$299,MATCH(ROWS($A$3:$A153),Proyectos!$N$3:$N$299,0))="","",INDEX(Proyectos!B$3:B$299,MATCH(ROWS($A$3:$A153),Proyectos!$N$3:$N$299,0))),"")</f>
        <v/>
      </c>
      <c r="C153" s="8" t="str">
        <f>IFERROR(IF(INDEX(Proyectos!C$3:C$299,MATCH(ROWS($A$3:$A153),Proyectos!$N$3:$N$299,0))="","",INDEX(Proyectos!C$3:C$299,MATCH(ROWS($A$3:$A153),Proyectos!$N$3:$N$299,0))),"")</f>
        <v/>
      </c>
      <c r="D153" s="8" t="str">
        <f>IFERROR(IF(INDEX(Proyectos!D$3:D$299,MATCH(ROWS($A$3:$A153),Proyectos!$N$3:$N$299,0))="","",INDEX(Proyectos!D$3:D$299,MATCH(ROWS($A$3:$A153),Proyectos!$N$3:$N$299,0))),"")</f>
        <v/>
      </c>
      <c r="E153" s="9" t="str">
        <f>IFERROR(IF(INDEX(Proyectos!E$3:E$299,MATCH(ROWS($A$3:$A153),Proyectos!$N$3:$N$299,0))="","",INDEX(Proyectos!E$3:E$299,MATCH(ROWS($A$3:$A153),Proyectos!$N$3:$N$299,0))),"")</f>
        <v/>
      </c>
      <c r="F153" s="10" t="str">
        <f>IFERROR(IF(INDEX(Proyectos!F$3:F$299,MATCH(ROWS($A$3:$A153),Proyectos!$N$3:$N$299,0))="","",INDEX(Proyectos!F$3:F$299,MATCH(ROWS($A$3:$A153),Proyectos!$N$3:$N$299,0))),"")</f>
        <v/>
      </c>
      <c r="G153" s="11" t="str">
        <f>IFERROR(IF(INDEX(Proyectos!G$3:G$299,MATCH(ROWS($A$3:$A153),Proyectos!$N$3:$N$299,0))="","",INDEX(Proyectos!G$3:G$299,MATCH(ROWS($A$3:$A153),Proyectos!$N$3:$N$299,0))),"")</f>
        <v/>
      </c>
      <c r="H153" s="8" t="str">
        <f>IFERROR(IF(INDEX(Proyectos!H$3:H$299,MATCH(ROWS($A$3:$A153),Proyectos!$N$3:$N$299,0))="","",INDEX(Proyectos!H$3:H$299,MATCH(ROWS($A$3:$A153),Proyectos!$N$3:$N$299,0))),"")</f>
        <v/>
      </c>
      <c r="I153" s="12" t="str">
        <f>IFERROR(IF(INDEX(Proyectos!I$3:I$299,MATCH(ROWS($A$3:$A153),Proyectos!$N$3:$N$299,0))="","",INDEX(Proyectos!I$3:I$299,MATCH(ROWS($A$3:$A153),Proyectos!$N$3:$N$299,0))),"")</f>
        <v/>
      </c>
      <c r="J153" s="13" t="str">
        <f>IFERROR(IF(INDEX(Proyectos!J$3:J$299,MATCH(ROWS($A$3:$A153),Proyectos!$N$3:$N$299,0))="","",INDEX(Proyectos!J$3:J$299,MATCH(ROWS($A$3:$A153),Proyectos!$N$3:$N$299,0))),"")</f>
        <v/>
      </c>
    </row>
    <row r="154">
      <c r="A154" s="8" t="str">
        <f>IFERROR(IF(INDEX(Proyectos!A$3:A$299,MATCH(ROWS($A$3:$A154),Proyectos!$N$3:$N$299,0))="","",INDEX(Proyectos!A$3:A$299,MATCH(ROWS($A$3:$A154),Proyectos!$N$3:$N$299,0))),"")</f>
        <v/>
      </c>
      <c r="B154" s="8" t="str">
        <f>IFERROR(IF(INDEX(Proyectos!B$3:B$299,MATCH(ROWS($A$3:$A154),Proyectos!$N$3:$N$299,0))="","",INDEX(Proyectos!B$3:B$299,MATCH(ROWS($A$3:$A154),Proyectos!$N$3:$N$299,0))),"")</f>
        <v/>
      </c>
      <c r="C154" s="8" t="str">
        <f>IFERROR(IF(INDEX(Proyectos!C$3:C$299,MATCH(ROWS($A$3:$A154),Proyectos!$N$3:$N$299,0))="","",INDEX(Proyectos!C$3:C$299,MATCH(ROWS($A$3:$A154),Proyectos!$N$3:$N$299,0))),"")</f>
        <v/>
      </c>
      <c r="D154" s="8" t="str">
        <f>IFERROR(IF(INDEX(Proyectos!D$3:D$299,MATCH(ROWS($A$3:$A154),Proyectos!$N$3:$N$299,0))="","",INDEX(Proyectos!D$3:D$299,MATCH(ROWS($A$3:$A154),Proyectos!$N$3:$N$299,0))),"")</f>
        <v/>
      </c>
      <c r="E154" s="9" t="str">
        <f>IFERROR(IF(INDEX(Proyectos!E$3:E$299,MATCH(ROWS($A$3:$A154),Proyectos!$N$3:$N$299,0))="","",INDEX(Proyectos!E$3:E$299,MATCH(ROWS($A$3:$A154),Proyectos!$N$3:$N$299,0))),"")</f>
        <v/>
      </c>
      <c r="F154" s="10" t="str">
        <f>IFERROR(IF(INDEX(Proyectos!F$3:F$299,MATCH(ROWS($A$3:$A154),Proyectos!$N$3:$N$299,0))="","",INDEX(Proyectos!F$3:F$299,MATCH(ROWS($A$3:$A154),Proyectos!$N$3:$N$299,0))),"")</f>
        <v/>
      </c>
      <c r="G154" s="11" t="str">
        <f>IFERROR(IF(INDEX(Proyectos!G$3:G$299,MATCH(ROWS($A$3:$A154),Proyectos!$N$3:$N$299,0))="","",INDEX(Proyectos!G$3:G$299,MATCH(ROWS($A$3:$A154),Proyectos!$N$3:$N$299,0))),"")</f>
        <v/>
      </c>
      <c r="H154" s="8" t="str">
        <f>IFERROR(IF(INDEX(Proyectos!H$3:H$299,MATCH(ROWS($A$3:$A154),Proyectos!$N$3:$N$299,0))="","",INDEX(Proyectos!H$3:H$299,MATCH(ROWS($A$3:$A154),Proyectos!$N$3:$N$299,0))),"")</f>
        <v/>
      </c>
      <c r="I154" s="12" t="str">
        <f>IFERROR(IF(INDEX(Proyectos!I$3:I$299,MATCH(ROWS($A$3:$A154),Proyectos!$N$3:$N$299,0))="","",INDEX(Proyectos!I$3:I$299,MATCH(ROWS($A$3:$A154),Proyectos!$N$3:$N$299,0))),"")</f>
        <v/>
      </c>
      <c r="J154" s="13" t="str">
        <f>IFERROR(IF(INDEX(Proyectos!J$3:J$299,MATCH(ROWS($A$3:$A154),Proyectos!$N$3:$N$299,0))="","",INDEX(Proyectos!J$3:J$299,MATCH(ROWS($A$3:$A154),Proyectos!$N$3:$N$299,0))),"")</f>
        <v/>
      </c>
    </row>
    <row r="155">
      <c r="A155" s="8" t="str">
        <f>IFERROR(IF(INDEX(Proyectos!A$3:A$299,MATCH(ROWS($A$3:$A155),Proyectos!$N$3:$N$299,0))="","",INDEX(Proyectos!A$3:A$299,MATCH(ROWS($A$3:$A155),Proyectos!$N$3:$N$299,0))),"")</f>
        <v/>
      </c>
      <c r="B155" s="8" t="str">
        <f>IFERROR(IF(INDEX(Proyectos!B$3:B$299,MATCH(ROWS($A$3:$A155),Proyectos!$N$3:$N$299,0))="","",INDEX(Proyectos!B$3:B$299,MATCH(ROWS($A$3:$A155),Proyectos!$N$3:$N$299,0))),"")</f>
        <v/>
      </c>
      <c r="C155" s="8" t="str">
        <f>IFERROR(IF(INDEX(Proyectos!C$3:C$299,MATCH(ROWS($A$3:$A155),Proyectos!$N$3:$N$299,0))="","",INDEX(Proyectos!C$3:C$299,MATCH(ROWS($A$3:$A155),Proyectos!$N$3:$N$299,0))),"")</f>
        <v/>
      </c>
      <c r="D155" s="8" t="str">
        <f>IFERROR(IF(INDEX(Proyectos!D$3:D$299,MATCH(ROWS($A$3:$A155),Proyectos!$N$3:$N$299,0))="","",INDEX(Proyectos!D$3:D$299,MATCH(ROWS($A$3:$A155),Proyectos!$N$3:$N$299,0))),"")</f>
        <v/>
      </c>
      <c r="E155" s="9" t="str">
        <f>IFERROR(IF(INDEX(Proyectos!E$3:E$299,MATCH(ROWS($A$3:$A155),Proyectos!$N$3:$N$299,0))="","",INDEX(Proyectos!E$3:E$299,MATCH(ROWS($A$3:$A155),Proyectos!$N$3:$N$299,0))),"")</f>
        <v/>
      </c>
      <c r="F155" s="10" t="str">
        <f>IFERROR(IF(INDEX(Proyectos!F$3:F$299,MATCH(ROWS($A$3:$A155),Proyectos!$N$3:$N$299,0))="","",INDEX(Proyectos!F$3:F$299,MATCH(ROWS($A$3:$A155),Proyectos!$N$3:$N$299,0))),"")</f>
        <v/>
      </c>
      <c r="G155" s="11" t="str">
        <f>IFERROR(IF(INDEX(Proyectos!G$3:G$299,MATCH(ROWS($A$3:$A155),Proyectos!$N$3:$N$299,0))="","",INDEX(Proyectos!G$3:G$299,MATCH(ROWS($A$3:$A155),Proyectos!$N$3:$N$299,0))),"")</f>
        <v/>
      </c>
      <c r="H155" s="8" t="str">
        <f>IFERROR(IF(INDEX(Proyectos!H$3:H$299,MATCH(ROWS($A$3:$A155),Proyectos!$N$3:$N$299,0))="","",INDEX(Proyectos!H$3:H$299,MATCH(ROWS($A$3:$A155),Proyectos!$N$3:$N$299,0))),"")</f>
        <v/>
      </c>
      <c r="I155" s="12" t="str">
        <f>IFERROR(IF(INDEX(Proyectos!I$3:I$299,MATCH(ROWS($A$3:$A155),Proyectos!$N$3:$N$299,0))="","",INDEX(Proyectos!I$3:I$299,MATCH(ROWS($A$3:$A155),Proyectos!$N$3:$N$299,0))),"")</f>
        <v/>
      </c>
      <c r="J155" s="13" t="str">
        <f>IFERROR(IF(INDEX(Proyectos!J$3:J$299,MATCH(ROWS($A$3:$A155),Proyectos!$N$3:$N$299,0))="","",INDEX(Proyectos!J$3:J$299,MATCH(ROWS($A$3:$A155),Proyectos!$N$3:$N$299,0))),"")</f>
        <v/>
      </c>
    </row>
    <row r="156">
      <c r="A156" s="8" t="str">
        <f>IFERROR(IF(INDEX(Proyectos!A$3:A$299,MATCH(ROWS($A$3:$A156),Proyectos!$N$3:$N$299,0))="","",INDEX(Proyectos!A$3:A$299,MATCH(ROWS($A$3:$A156),Proyectos!$N$3:$N$299,0))),"")</f>
        <v/>
      </c>
      <c r="B156" s="8" t="str">
        <f>IFERROR(IF(INDEX(Proyectos!B$3:B$299,MATCH(ROWS($A$3:$A156),Proyectos!$N$3:$N$299,0))="","",INDEX(Proyectos!B$3:B$299,MATCH(ROWS($A$3:$A156),Proyectos!$N$3:$N$299,0))),"")</f>
        <v/>
      </c>
      <c r="C156" s="8" t="str">
        <f>IFERROR(IF(INDEX(Proyectos!C$3:C$299,MATCH(ROWS($A$3:$A156),Proyectos!$N$3:$N$299,0))="","",INDEX(Proyectos!C$3:C$299,MATCH(ROWS($A$3:$A156),Proyectos!$N$3:$N$299,0))),"")</f>
        <v/>
      </c>
      <c r="D156" s="8" t="str">
        <f>IFERROR(IF(INDEX(Proyectos!D$3:D$299,MATCH(ROWS($A$3:$A156),Proyectos!$N$3:$N$299,0))="","",INDEX(Proyectos!D$3:D$299,MATCH(ROWS($A$3:$A156),Proyectos!$N$3:$N$299,0))),"")</f>
        <v/>
      </c>
      <c r="E156" s="9" t="str">
        <f>IFERROR(IF(INDEX(Proyectos!E$3:E$299,MATCH(ROWS($A$3:$A156),Proyectos!$N$3:$N$299,0))="","",INDEX(Proyectos!E$3:E$299,MATCH(ROWS($A$3:$A156),Proyectos!$N$3:$N$299,0))),"")</f>
        <v/>
      </c>
      <c r="F156" s="10" t="str">
        <f>IFERROR(IF(INDEX(Proyectos!F$3:F$299,MATCH(ROWS($A$3:$A156),Proyectos!$N$3:$N$299,0))="","",INDEX(Proyectos!F$3:F$299,MATCH(ROWS($A$3:$A156),Proyectos!$N$3:$N$299,0))),"")</f>
        <v/>
      </c>
      <c r="G156" s="11" t="str">
        <f>IFERROR(IF(INDEX(Proyectos!G$3:G$299,MATCH(ROWS($A$3:$A156),Proyectos!$N$3:$N$299,0))="","",INDEX(Proyectos!G$3:G$299,MATCH(ROWS($A$3:$A156),Proyectos!$N$3:$N$299,0))),"")</f>
        <v/>
      </c>
      <c r="H156" s="8" t="str">
        <f>IFERROR(IF(INDEX(Proyectos!H$3:H$299,MATCH(ROWS($A$3:$A156),Proyectos!$N$3:$N$299,0))="","",INDEX(Proyectos!H$3:H$299,MATCH(ROWS($A$3:$A156),Proyectos!$N$3:$N$299,0))),"")</f>
        <v/>
      </c>
      <c r="I156" s="12" t="str">
        <f>IFERROR(IF(INDEX(Proyectos!I$3:I$299,MATCH(ROWS($A$3:$A156),Proyectos!$N$3:$N$299,0))="","",INDEX(Proyectos!I$3:I$299,MATCH(ROWS($A$3:$A156),Proyectos!$N$3:$N$299,0))),"")</f>
        <v/>
      </c>
      <c r="J156" s="13" t="str">
        <f>IFERROR(IF(INDEX(Proyectos!J$3:J$299,MATCH(ROWS($A$3:$A156),Proyectos!$N$3:$N$299,0))="","",INDEX(Proyectos!J$3:J$299,MATCH(ROWS($A$3:$A156),Proyectos!$N$3:$N$299,0))),"")</f>
        <v/>
      </c>
    </row>
    <row r="157">
      <c r="A157" s="8" t="str">
        <f>IFERROR(IF(INDEX(Proyectos!A$3:A$299,MATCH(ROWS($A$3:$A157),Proyectos!$N$3:$N$299,0))="","",INDEX(Proyectos!A$3:A$299,MATCH(ROWS($A$3:$A157),Proyectos!$N$3:$N$299,0))),"")</f>
        <v/>
      </c>
      <c r="B157" s="8" t="str">
        <f>IFERROR(IF(INDEX(Proyectos!B$3:B$299,MATCH(ROWS($A$3:$A157),Proyectos!$N$3:$N$299,0))="","",INDEX(Proyectos!B$3:B$299,MATCH(ROWS($A$3:$A157),Proyectos!$N$3:$N$299,0))),"")</f>
        <v/>
      </c>
      <c r="C157" s="8" t="str">
        <f>IFERROR(IF(INDEX(Proyectos!C$3:C$299,MATCH(ROWS($A$3:$A157),Proyectos!$N$3:$N$299,0))="","",INDEX(Proyectos!C$3:C$299,MATCH(ROWS($A$3:$A157),Proyectos!$N$3:$N$299,0))),"")</f>
        <v/>
      </c>
      <c r="D157" s="8" t="str">
        <f>IFERROR(IF(INDEX(Proyectos!D$3:D$299,MATCH(ROWS($A$3:$A157),Proyectos!$N$3:$N$299,0))="","",INDEX(Proyectos!D$3:D$299,MATCH(ROWS($A$3:$A157),Proyectos!$N$3:$N$299,0))),"")</f>
        <v/>
      </c>
      <c r="E157" s="9" t="str">
        <f>IFERROR(IF(INDEX(Proyectos!E$3:E$299,MATCH(ROWS($A$3:$A157),Proyectos!$N$3:$N$299,0))="","",INDEX(Proyectos!E$3:E$299,MATCH(ROWS($A$3:$A157),Proyectos!$N$3:$N$299,0))),"")</f>
        <v/>
      </c>
      <c r="F157" s="10" t="str">
        <f>IFERROR(IF(INDEX(Proyectos!F$3:F$299,MATCH(ROWS($A$3:$A157),Proyectos!$N$3:$N$299,0))="","",INDEX(Proyectos!F$3:F$299,MATCH(ROWS($A$3:$A157),Proyectos!$N$3:$N$299,0))),"")</f>
        <v/>
      </c>
      <c r="G157" s="11" t="str">
        <f>IFERROR(IF(INDEX(Proyectos!G$3:G$299,MATCH(ROWS($A$3:$A157),Proyectos!$N$3:$N$299,0))="","",INDEX(Proyectos!G$3:G$299,MATCH(ROWS($A$3:$A157),Proyectos!$N$3:$N$299,0))),"")</f>
        <v/>
      </c>
      <c r="H157" s="8" t="str">
        <f>IFERROR(IF(INDEX(Proyectos!H$3:H$299,MATCH(ROWS($A$3:$A157),Proyectos!$N$3:$N$299,0))="","",INDEX(Proyectos!H$3:H$299,MATCH(ROWS($A$3:$A157),Proyectos!$N$3:$N$299,0))),"")</f>
        <v/>
      </c>
      <c r="I157" s="12" t="str">
        <f>IFERROR(IF(INDEX(Proyectos!I$3:I$299,MATCH(ROWS($A$3:$A157),Proyectos!$N$3:$N$299,0))="","",INDEX(Proyectos!I$3:I$299,MATCH(ROWS($A$3:$A157),Proyectos!$N$3:$N$299,0))),"")</f>
        <v/>
      </c>
      <c r="J157" s="13" t="str">
        <f>IFERROR(IF(INDEX(Proyectos!J$3:J$299,MATCH(ROWS($A$3:$A157),Proyectos!$N$3:$N$299,0))="","",INDEX(Proyectos!J$3:J$299,MATCH(ROWS($A$3:$A157),Proyectos!$N$3:$N$299,0))),"")</f>
        <v/>
      </c>
    </row>
    <row r="158">
      <c r="A158" s="8" t="str">
        <f>IFERROR(IF(INDEX(Proyectos!A$3:A$299,MATCH(ROWS($A$3:$A158),Proyectos!$N$3:$N$299,0))="","",INDEX(Proyectos!A$3:A$299,MATCH(ROWS($A$3:$A158),Proyectos!$N$3:$N$299,0))),"")</f>
        <v/>
      </c>
      <c r="B158" s="8" t="str">
        <f>IFERROR(IF(INDEX(Proyectos!B$3:B$299,MATCH(ROWS($A$3:$A158),Proyectos!$N$3:$N$299,0))="","",INDEX(Proyectos!B$3:B$299,MATCH(ROWS($A$3:$A158),Proyectos!$N$3:$N$299,0))),"")</f>
        <v/>
      </c>
      <c r="C158" s="8" t="str">
        <f>IFERROR(IF(INDEX(Proyectos!C$3:C$299,MATCH(ROWS($A$3:$A158),Proyectos!$N$3:$N$299,0))="","",INDEX(Proyectos!C$3:C$299,MATCH(ROWS($A$3:$A158),Proyectos!$N$3:$N$299,0))),"")</f>
        <v/>
      </c>
      <c r="D158" s="8" t="str">
        <f>IFERROR(IF(INDEX(Proyectos!D$3:D$299,MATCH(ROWS($A$3:$A158),Proyectos!$N$3:$N$299,0))="","",INDEX(Proyectos!D$3:D$299,MATCH(ROWS($A$3:$A158),Proyectos!$N$3:$N$299,0))),"")</f>
        <v/>
      </c>
      <c r="E158" s="9" t="str">
        <f>IFERROR(IF(INDEX(Proyectos!E$3:E$299,MATCH(ROWS($A$3:$A158),Proyectos!$N$3:$N$299,0))="","",INDEX(Proyectos!E$3:E$299,MATCH(ROWS($A$3:$A158),Proyectos!$N$3:$N$299,0))),"")</f>
        <v/>
      </c>
      <c r="F158" s="10" t="str">
        <f>IFERROR(IF(INDEX(Proyectos!F$3:F$299,MATCH(ROWS($A$3:$A158),Proyectos!$N$3:$N$299,0))="","",INDEX(Proyectos!F$3:F$299,MATCH(ROWS($A$3:$A158),Proyectos!$N$3:$N$299,0))),"")</f>
        <v/>
      </c>
      <c r="G158" s="11" t="str">
        <f>IFERROR(IF(INDEX(Proyectos!G$3:G$299,MATCH(ROWS($A$3:$A158),Proyectos!$N$3:$N$299,0))="","",INDEX(Proyectos!G$3:G$299,MATCH(ROWS($A$3:$A158),Proyectos!$N$3:$N$299,0))),"")</f>
        <v/>
      </c>
      <c r="H158" s="8" t="str">
        <f>IFERROR(IF(INDEX(Proyectos!H$3:H$299,MATCH(ROWS($A$3:$A158),Proyectos!$N$3:$N$299,0))="","",INDEX(Proyectos!H$3:H$299,MATCH(ROWS($A$3:$A158),Proyectos!$N$3:$N$299,0))),"")</f>
        <v/>
      </c>
      <c r="I158" s="12" t="str">
        <f>IFERROR(IF(INDEX(Proyectos!I$3:I$299,MATCH(ROWS($A$3:$A158),Proyectos!$N$3:$N$299,0))="","",INDEX(Proyectos!I$3:I$299,MATCH(ROWS($A$3:$A158),Proyectos!$N$3:$N$299,0))),"")</f>
        <v/>
      </c>
      <c r="J158" s="13" t="str">
        <f>IFERROR(IF(INDEX(Proyectos!J$3:J$299,MATCH(ROWS($A$3:$A158),Proyectos!$N$3:$N$299,0))="","",INDEX(Proyectos!J$3:J$299,MATCH(ROWS($A$3:$A158),Proyectos!$N$3:$N$299,0))),"")</f>
        <v/>
      </c>
    </row>
    <row r="159">
      <c r="A159" s="8" t="str">
        <f>IFERROR(IF(INDEX(Proyectos!A$3:A$299,MATCH(ROWS($A$3:$A159),Proyectos!$N$3:$N$299,0))="","",INDEX(Proyectos!A$3:A$299,MATCH(ROWS($A$3:$A159),Proyectos!$N$3:$N$299,0))),"")</f>
        <v/>
      </c>
      <c r="B159" s="8" t="str">
        <f>IFERROR(IF(INDEX(Proyectos!B$3:B$299,MATCH(ROWS($A$3:$A159),Proyectos!$N$3:$N$299,0))="","",INDEX(Proyectos!B$3:B$299,MATCH(ROWS($A$3:$A159),Proyectos!$N$3:$N$299,0))),"")</f>
        <v/>
      </c>
      <c r="C159" s="8" t="str">
        <f>IFERROR(IF(INDEX(Proyectos!C$3:C$299,MATCH(ROWS($A$3:$A159),Proyectos!$N$3:$N$299,0))="","",INDEX(Proyectos!C$3:C$299,MATCH(ROWS($A$3:$A159),Proyectos!$N$3:$N$299,0))),"")</f>
        <v/>
      </c>
      <c r="D159" s="8" t="str">
        <f>IFERROR(IF(INDEX(Proyectos!D$3:D$299,MATCH(ROWS($A$3:$A159),Proyectos!$N$3:$N$299,0))="","",INDEX(Proyectos!D$3:D$299,MATCH(ROWS($A$3:$A159),Proyectos!$N$3:$N$299,0))),"")</f>
        <v/>
      </c>
      <c r="E159" s="9" t="str">
        <f>IFERROR(IF(INDEX(Proyectos!E$3:E$299,MATCH(ROWS($A$3:$A159),Proyectos!$N$3:$N$299,0))="","",INDEX(Proyectos!E$3:E$299,MATCH(ROWS($A$3:$A159),Proyectos!$N$3:$N$299,0))),"")</f>
        <v/>
      </c>
      <c r="F159" s="10" t="str">
        <f>IFERROR(IF(INDEX(Proyectos!F$3:F$299,MATCH(ROWS($A$3:$A159),Proyectos!$N$3:$N$299,0))="","",INDEX(Proyectos!F$3:F$299,MATCH(ROWS($A$3:$A159),Proyectos!$N$3:$N$299,0))),"")</f>
        <v/>
      </c>
      <c r="G159" s="11" t="str">
        <f>IFERROR(IF(INDEX(Proyectos!G$3:G$299,MATCH(ROWS($A$3:$A159),Proyectos!$N$3:$N$299,0))="","",INDEX(Proyectos!G$3:G$299,MATCH(ROWS($A$3:$A159),Proyectos!$N$3:$N$299,0))),"")</f>
        <v/>
      </c>
      <c r="H159" s="8" t="str">
        <f>IFERROR(IF(INDEX(Proyectos!H$3:H$299,MATCH(ROWS($A$3:$A159),Proyectos!$N$3:$N$299,0))="","",INDEX(Proyectos!H$3:H$299,MATCH(ROWS($A$3:$A159),Proyectos!$N$3:$N$299,0))),"")</f>
        <v/>
      </c>
      <c r="I159" s="12" t="str">
        <f>IFERROR(IF(INDEX(Proyectos!I$3:I$299,MATCH(ROWS($A$3:$A159),Proyectos!$N$3:$N$299,0))="","",INDEX(Proyectos!I$3:I$299,MATCH(ROWS($A$3:$A159),Proyectos!$N$3:$N$299,0))),"")</f>
        <v/>
      </c>
      <c r="J159" s="13" t="str">
        <f>IFERROR(IF(INDEX(Proyectos!J$3:J$299,MATCH(ROWS($A$3:$A159),Proyectos!$N$3:$N$299,0))="","",INDEX(Proyectos!J$3:J$299,MATCH(ROWS($A$3:$A159),Proyectos!$N$3:$N$299,0))),"")</f>
        <v/>
      </c>
    </row>
    <row r="160">
      <c r="A160" s="8" t="str">
        <f>IFERROR(IF(INDEX(Proyectos!A$3:A$299,MATCH(ROWS($A$3:$A160),Proyectos!$N$3:$N$299,0))="","",INDEX(Proyectos!A$3:A$299,MATCH(ROWS($A$3:$A160),Proyectos!$N$3:$N$299,0))),"")</f>
        <v/>
      </c>
      <c r="B160" s="8" t="str">
        <f>IFERROR(IF(INDEX(Proyectos!B$3:B$299,MATCH(ROWS($A$3:$A160),Proyectos!$N$3:$N$299,0))="","",INDEX(Proyectos!B$3:B$299,MATCH(ROWS($A$3:$A160),Proyectos!$N$3:$N$299,0))),"")</f>
        <v/>
      </c>
      <c r="C160" s="8" t="str">
        <f>IFERROR(IF(INDEX(Proyectos!C$3:C$299,MATCH(ROWS($A$3:$A160),Proyectos!$N$3:$N$299,0))="","",INDEX(Proyectos!C$3:C$299,MATCH(ROWS($A$3:$A160),Proyectos!$N$3:$N$299,0))),"")</f>
        <v/>
      </c>
      <c r="D160" s="8" t="str">
        <f>IFERROR(IF(INDEX(Proyectos!D$3:D$299,MATCH(ROWS($A$3:$A160),Proyectos!$N$3:$N$299,0))="","",INDEX(Proyectos!D$3:D$299,MATCH(ROWS($A$3:$A160),Proyectos!$N$3:$N$299,0))),"")</f>
        <v/>
      </c>
      <c r="E160" s="9" t="str">
        <f>IFERROR(IF(INDEX(Proyectos!E$3:E$299,MATCH(ROWS($A$3:$A160),Proyectos!$N$3:$N$299,0))="","",INDEX(Proyectos!E$3:E$299,MATCH(ROWS($A$3:$A160),Proyectos!$N$3:$N$299,0))),"")</f>
        <v/>
      </c>
      <c r="F160" s="10" t="str">
        <f>IFERROR(IF(INDEX(Proyectos!F$3:F$299,MATCH(ROWS($A$3:$A160),Proyectos!$N$3:$N$299,0))="","",INDEX(Proyectos!F$3:F$299,MATCH(ROWS($A$3:$A160),Proyectos!$N$3:$N$299,0))),"")</f>
        <v/>
      </c>
      <c r="G160" s="11" t="str">
        <f>IFERROR(IF(INDEX(Proyectos!G$3:G$299,MATCH(ROWS($A$3:$A160),Proyectos!$N$3:$N$299,0))="","",INDEX(Proyectos!G$3:G$299,MATCH(ROWS($A$3:$A160),Proyectos!$N$3:$N$299,0))),"")</f>
        <v/>
      </c>
      <c r="H160" s="8" t="str">
        <f>IFERROR(IF(INDEX(Proyectos!H$3:H$299,MATCH(ROWS($A$3:$A160),Proyectos!$N$3:$N$299,0))="","",INDEX(Proyectos!H$3:H$299,MATCH(ROWS($A$3:$A160),Proyectos!$N$3:$N$299,0))),"")</f>
        <v/>
      </c>
      <c r="I160" s="12" t="str">
        <f>IFERROR(IF(INDEX(Proyectos!I$3:I$299,MATCH(ROWS($A$3:$A160),Proyectos!$N$3:$N$299,0))="","",INDEX(Proyectos!I$3:I$299,MATCH(ROWS($A$3:$A160),Proyectos!$N$3:$N$299,0))),"")</f>
        <v/>
      </c>
      <c r="J160" s="13" t="str">
        <f>IFERROR(IF(INDEX(Proyectos!J$3:J$299,MATCH(ROWS($A$3:$A160),Proyectos!$N$3:$N$299,0))="","",INDEX(Proyectos!J$3:J$299,MATCH(ROWS($A$3:$A160),Proyectos!$N$3:$N$299,0))),"")</f>
        <v/>
      </c>
    </row>
    <row r="161">
      <c r="A161" s="8" t="str">
        <f>IFERROR(IF(INDEX(Proyectos!A$3:A$299,MATCH(ROWS($A$3:$A161),Proyectos!$N$3:$N$299,0))="","",INDEX(Proyectos!A$3:A$299,MATCH(ROWS($A$3:$A161),Proyectos!$N$3:$N$299,0))),"")</f>
        <v/>
      </c>
      <c r="B161" s="8" t="str">
        <f>IFERROR(IF(INDEX(Proyectos!B$3:B$299,MATCH(ROWS($A$3:$A161),Proyectos!$N$3:$N$299,0))="","",INDEX(Proyectos!B$3:B$299,MATCH(ROWS($A$3:$A161),Proyectos!$N$3:$N$299,0))),"")</f>
        <v/>
      </c>
      <c r="C161" s="8" t="str">
        <f>IFERROR(IF(INDEX(Proyectos!C$3:C$299,MATCH(ROWS($A$3:$A161),Proyectos!$N$3:$N$299,0))="","",INDEX(Proyectos!C$3:C$299,MATCH(ROWS($A$3:$A161),Proyectos!$N$3:$N$299,0))),"")</f>
        <v/>
      </c>
      <c r="D161" s="8" t="str">
        <f>IFERROR(IF(INDEX(Proyectos!D$3:D$299,MATCH(ROWS($A$3:$A161),Proyectos!$N$3:$N$299,0))="","",INDEX(Proyectos!D$3:D$299,MATCH(ROWS($A$3:$A161),Proyectos!$N$3:$N$299,0))),"")</f>
        <v/>
      </c>
      <c r="E161" s="9" t="str">
        <f>IFERROR(IF(INDEX(Proyectos!E$3:E$299,MATCH(ROWS($A$3:$A161),Proyectos!$N$3:$N$299,0))="","",INDEX(Proyectos!E$3:E$299,MATCH(ROWS($A$3:$A161),Proyectos!$N$3:$N$299,0))),"")</f>
        <v/>
      </c>
      <c r="F161" s="10" t="str">
        <f>IFERROR(IF(INDEX(Proyectos!F$3:F$299,MATCH(ROWS($A$3:$A161),Proyectos!$N$3:$N$299,0))="","",INDEX(Proyectos!F$3:F$299,MATCH(ROWS($A$3:$A161),Proyectos!$N$3:$N$299,0))),"")</f>
        <v/>
      </c>
      <c r="G161" s="11" t="str">
        <f>IFERROR(IF(INDEX(Proyectos!G$3:G$299,MATCH(ROWS($A$3:$A161),Proyectos!$N$3:$N$299,0))="","",INDEX(Proyectos!G$3:G$299,MATCH(ROWS($A$3:$A161),Proyectos!$N$3:$N$299,0))),"")</f>
        <v/>
      </c>
      <c r="H161" s="8" t="str">
        <f>IFERROR(IF(INDEX(Proyectos!H$3:H$299,MATCH(ROWS($A$3:$A161),Proyectos!$N$3:$N$299,0))="","",INDEX(Proyectos!H$3:H$299,MATCH(ROWS($A$3:$A161),Proyectos!$N$3:$N$299,0))),"")</f>
        <v/>
      </c>
      <c r="I161" s="12" t="str">
        <f>IFERROR(IF(INDEX(Proyectos!I$3:I$299,MATCH(ROWS($A$3:$A161),Proyectos!$N$3:$N$299,0))="","",INDEX(Proyectos!I$3:I$299,MATCH(ROWS($A$3:$A161),Proyectos!$N$3:$N$299,0))),"")</f>
        <v/>
      </c>
      <c r="J161" s="13" t="str">
        <f>IFERROR(IF(INDEX(Proyectos!J$3:J$299,MATCH(ROWS($A$3:$A161),Proyectos!$N$3:$N$299,0))="","",INDEX(Proyectos!J$3:J$299,MATCH(ROWS($A$3:$A161),Proyectos!$N$3:$N$299,0))),"")</f>
        <v/>
      </c>
    </row>
    <row r="162">
      <c r="A162" s="8" t="str">
        <f>IFERROR(IF(INDEX(Proyectos!A$3:A$299,MATCH(ROWS($A$3:$A162),Proyectos!$N$3:$N$299,0))="","",INDEX(Proyectos!A$3:A$299,MATCH(ROWS($A$3:$A162),Proyectos!$N$3:$N$299,0))),"")</f>
        <v/>
      </c>
      <c r="B162" s="8" t="str">
        <f>IFERROR(IF(INDEX(Proyectos!B$3:B$299,MATCH(ROWS($A$3:$A162),Proyectos!$N$3:$N$299,0))="","",INDEX(Proyectos!B$3:B$299,MATCH(ROWS($A$3:$A162),Proyectos!$N$3:$N$299,0))),"")</f>
        <v/>
      </c>
      <c r="C162" s="8" t="str">
        <f>IFERROR(IF(INDEX(Proyectos!C$3:C$299,MATCH(ROWS($A$3:$A162),Proyectos!$N$3:$N$299,0))="","",INDEX(Proyectos!C$3:C$299,MATCH(ROWS($A$3:$A162),Proyectos!$N$3:$N$299,0))),"")</f>
        <v/>
      </c>
      <c r="D162" s="8" t="str">
        <f>IFERROR(IF(INDEX(Proyectos!D$3:D$299,MATCH(ROWS($A$3:$A162),Proyectos!$N$3:$N$299,0))="","",INDEX(Proyectos!D$3:D$299,MATCH(ROWS($A$3:$A162),Proyectos!$N$3:$N$299,0))),"")</f>
        <v/>
      </c>
      <c r="E162" s="9" t="str">
        <f>IFERROR(IF(INDEX(Proyectos!E$3:E$299,MATCH(ROWS($A$3:$A162),Proyectos!$N$3:$N$299,0))="","",INDEX(Proyectos!E$3:E$299,MATCH(ROWS($A$3:$A162),Proyectos!$N$3:$N$299,0))),"")</f>
        <v/>
      </c>
      <c r="F162" s="10" t="str">
        <f>IFERROR(IF(INDEX(Proyectos!F$3:F$299,MATCH(ROWS($A$3:$A162),Proyectos!$N$3:$N$299,0))="","",INDEX(Proyectos!F$3:F$299,MATCH(ROWS($A$3:$A162),Proyectos!$N$3:$N$299,0))),"")</f>
        <v/>
      </c>
      <c r="G162" s="11" t="str">
        <f>IFERROR(IF(INDEX(Proyectos!G$3:G$299,MATCH(ROWS($A$3:$A162),Proyectos!$N$3:$N$299,0))="","",INDEX(Proyectos!G$3:G$299,MATCH(ROWS($A$3:$A162),Proyectos!$N$3:$N$299,0))),"")</f>
        <v/>
      </c>
      <c r="H162" s="8" t="str">
        <f>IFERROR(IF(INDEX(Proyectos!H$3:H$299,MATCH(ROWS($A$3:$A162),Proyectos!$N$3:$N$299,0))="","",INDEX(Proyectos!H$3:H$299,MATCH(ROWS($A$3:$A162),Proyectos!$N$3:$N$299,0))),"")</f>
        <v/>
      </c>
      <c r="I162" s="12" t="str">
        <f>IFERROR(IF(INDEX(Proyectos!I$3:I$299,MATCH(ROWS($A$3:$A162),Proyectos!$N$3:$N$299,0))="","",INDEX(Proyectos!I$3:I$299,MATCH(ROWS($A$3:$A162),Proyectos!$N$3:$N$299,0))),"")</f>
        <v/>
      </c>
      <c r="J162" s="13" t="str">
        <f>IFERROR(IF(INDEX(Proyectos!J$3:J$299,MATCH(ROWS($A$3:$A162),Proyectos!$N$3:$N$299,0))="","",INDEX(Proyectos!J$3:J$299,MATCH(ROWS($A$3:$A162),Proyectos!$N$3:$N$299,0))),"")</f>
        <v/>
      </c>
    </row>
    <row r="163">
      <c r="A163" s="8" t="str">
        <f>IFERROR(IF(INDEX(Proyectos!A$3:A$299,MATCH(ROWS($A$3:$A163),Proyectos!$N$3:$N$299,0))="","",INDEX(Proyectos!A$3:A$299,MATCH(ROWS($A$3:$A163),Proyectos!$N$3:$N$299,0))),"")</f>
        <v/>
      </c>
      <c r="B163" s="8" t="str">
        <f>IFERROR(IF(INDEX(Proyectos!B$3:B$299,MATCH(ROWS($A$3:$A163),Proyectos!$N$3:$N$299,0))="","",INDEX(Proyectos!B$3:B$299,MATCH(ROWS($A$3:$A163),Proyectos!$N$3:$N$299,0))),"")</f>
        <v/>
      </c>
      <c r="C163" s="8" t="str">
        <f>IFERROR(IF(INDEX(Proyectos!C$3:C$299,MATCH(ROWS($A$3:$A163),Proyectos!$N$3:$N$299,0))="","",INDEX(Proyectos!C$3:C$299,MATCH(ROWS($A$3:$A163),Proyectos!$N$3:$N$299,0))),"")</f>
        <v/>
      </c>
      <c r="D163" s="8" t="str">
        <f>IFERROR(IF(INDEX(Proyectos!D$3:D$299,MATCH(ROWS($A$3:$A163),Proyectos!$N$3:$N$299,0))="","",INDEX(Proyectos!D$3:D$299,MATCH(ROWS($A$3:$A163),Proyectos!$N$3:$N$299,0))),"")</f>
        <v/>
      </c>
      <c r="E163" s="9" t="str">
        <f>IFERROR(IF(INDEX(Proyectos!E$3:E$299,MATCH(ROWS($A$3:$A163),Proyectos!$N$3:$N$299,0))="","",INDEX(Proyectos!E$3:E$299,MATCH(ROWS($A$3:$A163),Proyectos!$N$3:$N$299,0))),"")</f>
        <v/>
      </c>
      <c r="F163" s="10" t="str">
        <f>IFERROR(IF(INDEX(Proyectos!F$3:F$299,MATCH(ROWS($A$3:$A163),Proyectos!$N$3:$N$299,0))="","",INDEX(Proyectos!F$3:F$299,MATCH(ROWS($A$3:$A163),Proyectos!$N$3:$N$299,0))),"")</f>
        <v/>
      </c>
      <c r="G163" s="11" t="str">
        <f>IFERROR(IF(INDEX(Proyectos!G$3:G$299,MATCH(ROWS($A$3:$A163),Proyectos!$N$3:$N$299,0))="","",INDEX(Proyectos!G$3:G$299,MATCH(ROWS($A$3:$A163),Proyectos!$N$3:$N$299,0))),"")</f>
        <v/>
      </c>
      <c r="H163" s="8" t="str">
        <f>IFERROR(IF(INDEX(Proyectos!H$3:H$299,MATCH(ROWS($A$3:$A163),Proyectos!$N$3:$N$299,0))="","",INDEX(Proyectos!H$3:H$299,MATCH(ROWS($A$3:$A163),Proyectos!$N$3:$N$299,0))),"")</f>
        <v/>
      </c>
      <c r="I163" s="12" t="str">
        <f>IFERROR(IF(INDEX(Proyectos!I$3:I$299,MATCH(ROWS($A$3:$A163),Proyectos!$N$3:$N$299,0))="","",INDEX(Proyectos!I$3:I$299,MATCH(ROWS($A$3:$A163),Proyectos!$N$3:$N$299,0))),"")</f>
        <v/>
      </c>
      <c r="J163" s="13" t="str">
        <f>IFERROR(IF(INDEX(Proyectos!J$3:J$299,MATCH(ROWS($A$3:$A163),Proyectos!$N$3:$N$299,0))="","",INDEX(Proyectos!J$3:J$299,MATCH(ROWS($A$3:$A163),Proyectos!$N$3:$N$299,0))),"")</f>
        <v/>
      </c>
    </row>
    <row r="164">
      <c r="A164" s="8" t="str">
        <f>IFERROR(IF(INDEX(Proyectos!A$3:A$299,MATCH(ROWS($A$3:$A164),Proyectos!$N$3:$N$299,0))="","",INDEX(Proyectos!A$3:A$299,MATCH(ROWS($A$3:$A164),Proyectos!$N$3:$N$299,0))),"")</f>
        <v/>
      </c>
      <c r="B164" s="8" t="str">
        <f>IFERROR(IF(INDEX(Proyectos!B$3:B$299,MATCH(ROWS($A$3:$A164),Proyectos!$N$3:$N$299,0))="","",INDEX(Proyectos!B$3:B$299,MATCH(ROWS($A$3:$A164),Proyectos!$N$3:$N$299,0))),"")</f>
        <v/>
      </c>
      <c r="C164" s="8" t="str">
        <f>IFERROR(IF(INDEX(Proyectos!C$3:C$299,MATCH(ROWS($A$3:$A164),Proyectos!$N$3:$N$299,0))="","",INDEX(Proyectos!C$3:C$299,MATCH(ROWS($A$3:$A164),Proyectos!$N$3:$N$299,0))),"")</f>
        <v/>
      </c>
      <c r="D164" s="8" t="str">
        <f>IFERROR(IF(INDEX(Proyectos!D$3:D$299,MATCH(ROWS($A$3:$A164),Proyectos!$N$3:$N$299,0))="","",INDEX(Proyectos!D$3:D$299,MATCH(ROWS($A$3:$A164),Proyectos!$N$3:$N$299,0))),"")</f>
        <v/>
      </c>
      <c r="E164" s="9" t="str">
        <f>IFERROR(IF(INDEX(Proyectos!E$3:E$299,MATCH(ROWS($A$3:$A164),Proyectos!$N$3:$N$299,0))="","",INDEX(Proyectos!E$3:E$299,MATCH(ROWS($A$3:$A164),Proyectos!$N$3:$N$299,0))),"")</f>
        <v/>
      </c>
      <c r="F164" s="10" t="str">
        <f>IFERROR(IF(INDEX(Proyectos!F$3:F$299,MATCH(ROWS($A$3:$A164),Proyectos!$N$3:$N$299,0))="","",INDEX(Proyectos!F$3:F$299,MATCH(ROWS($A$3:$A164),Proyectos!$N$3:$N$299,0))),"")</f>
        <v/>
      </c>
      <c r="G164" s="11" t="str">
        <f>IFERROR(IF(INDEX(Proyectos!G$3:G$299,MATCH(ROWS($A$3:$A164),Proyectos!$N$3:$N$299,0))="","",INDEX(Proyectos!G$3:G$299,MATCH(ROWS($A$3:$A164),Proyectos!$N$3:$N$299,0))),"")</f>
        <v/>
      </c>
      <c r="H164" s="8" t="str">
        <f>IFERROR(IF(INDEX(Proyectos!H$3:H$299,MATCH(ROWS($A$3:$A164),Proyectos!$N$3:$N$299,0))="","",INDEX(Proyectos!H$3:H$299,MATCH(ROWS($A$3:$A164),Proyectos!$N$3:$N$299,0))),"")</f>
        <v/>
      </c>
      <c r="I164" s="12" t="str">
        <f>IFERROR(IF(INDEX(Proyectos!I$3:I$299,MATCH(ROWS($A$3:$A164),Proyectos!$N$3:$N$299,0))="","",INDEX(Proyectos!I$3:I$299,MATCH(ROWS($A$3:$A164),Proyectos!$N$3:$N$299,0))),"")</f>
        <v/>
      </c>
      <c r="J164" s="13" t="str">
        <f>IFERROR(IF(INDEX(Proyectos!J$3:J$299,MATCH(ROWS($A$3:$A164),Proyectos!$N$3:$N$299,0))="","",INDEX(Proyectos!J$3:J$299,MATCH(ROWS($A$3:$A164),Proyectos!$N$3:$N$299,0))),"")</f>
        <v/>
      </c>
    </row>
    <row r="165">
      <c r="A165" s="8" t="str">
        <f>IFERROR(IF(INDEX(Proyectos!A$3:A$299,MATCH(ROWS($A$3:$A165),Proyectos!$N$3:$N$299,0))="","",INDEX(Proyectos!A$3:A$299,MATCH(ROWS($A$3:$A165),Proyectos!$N$3:$N$299,0))),"")</f>
        <v/>
      </c>
      <c r="B165" s="8" t="str">
        <f>IFERROR(IF(INDEX(Proyectos!B$3:B$299,MATCH(ROWS($A$3:$A165),Proyectos!$N$3:$N$299,0))="","",INDEX(Proyectos!B$3:B$299,MATCH(ROWS($A$3:$A165),Proyectos!$N$3:$N$299,0))),"")</f>
        <v/>
      </c>
      <c r="C165" s="8" t="str">
        <f>IFERROR(IF(INDEX(Proyectos!C$3:C$299,MATCH(ROWS($A$3:$A165),Proyectos!$N$3:$N$299,0))="","",INDEX(Proyectos!C$3:C$299,MATCH(ROWS($A$3:$A165),Proyectos!$N$3:$N$299,0))),"")</f>
        <v/>
      </c>
      <c r="D165" s="8" t="str">
        <f>IFERROR(IF(INDEX(Proyectos!D$3:D$299,MATCH(ROWS($A$3:$A165),Proyectos!$N$3:$N$299,0))="","",INDEX(Proyectos!D$3:D$299,MATCH(ROWS($A$3:$A165),Proyectos!$N$3:$N$299,0))),"")</f>
        <v/>
      </c>
      <c r="E165" s="9" t="str">
        <f>IFERROR(IF(INDEX(Proyectos!E$3:E$299,MATCH(ROWS($A$3:$A165),Proyectos!$N$3:$N$299,0))="","",INDEX(Proyectos!E$3:E$299,MATCH(ROWS($A$3:$A165),Proyectos!$N$3:$N$299,0))),"")</f>
        <v/>
      </c>
      <c r="F165" s="10" t="str">
        <f>IFERROR(IF(INDEX(Proyectos!F$3:F$299,MATCH(ROWS($A$3:$A165),Proyectos!$N$3:$N$299,0))="","",INDEX(Proyectos!F$3:F$299,MATCH(ROWS($A$3:$A165),Proyectos!$N$3:$N$299,0))),"")</f>
        <v/>
      </c>
      <c r="G165" s="11" t="str">
        <f>IFERROR(IF(INDEX(Proyectos!G$3:G$299,MATCH(ROWS($A$3:$A165),Proyectos!$N$3:$N$299,0))="","",INDEX(Proyectos!G$3:G$299,MATCH(ROWS($A$3:$A165),Proyectos!$N$3:$N$299,0))),"")</f>
        <v/>
      </c>
      <c r="H165" s="8" t="str">
        <f>IFERROR(IF(INDEX(Proyectos!H$3:H$299,MATCH(ROWS($A$3:$A165),Proyectos!$N$3:$N$299,0))="","",INDEX(Proyectos!H$3:H$299,MATCH(ROWS($A$3:$A165),Proyectos!$N$3:$N$299,0))),"")</f>
        <v/>
      </c>
      <c r="I165" s="12" t="str">
        <f>IFERROR(IF(INDEX(Proyectos!I$3:I$299,MATCH(ROWS($A$3:$A165),Proyectos!$N$3:$N$299,0))="","",INDEX(Proyectos!I$3:I$299,MATCH(ROWS($A$3:$A165),Proyectos!$N$3:$N$299,0))),"")</f>
        <v/>
      </c>
      <c r="J165" s="13" t="str">
        <f>IFERROR(IF(INDEX(Proyectos!J$3:J$299,MATCH(ROWS($A$3:$A165),Proyectos!$N$3:$N$299,0))="","",INDEX(Proyectos!J$3:J$299,MATCH(ROWS($A$3:$A165),Proyectos!$N$3:$N$299,0))),"")</f>
        <v/>
      </c>
    </row>
    <row r="166">
      <c r="A166" s="8" t="str">
        <f>IFERROR(IF(INDEX(Proyectos!A$3:A$299,MATCH(ROWS($A$3:$A166),Proyectos!$N$3:$N$299,0))="","",INDEX(Proyectos!A$3:A$299,MATCH(ROWS($A$3:$A166),Proyectos!$N$3:$N$299,0))),"")</f>
        <v/>
      </c>
      <c r="B166" s="8" t="str">
        <f>IFERROR(IF(INDEX(Proyectos!B$3:B$299,MATCH(ROWS($A$3:$A166),Proyectos!$N$3:$N$299,0))="","",INDEX(Proyectos!B$3:B$299,MATCH(ROWS($A$3:$A166),Proyectos!$N$3:$N$299,0))),"")</f>
        <v/>
      </c>
      <c r="C166" s="8" t="str">
        <f>IFERROR(IF(INDEX(Proyectos!C$3:C$299,MATCH(ROWS($A$3:$A166),Proyectos!$N$3:$N$299,0))="","",INDEX(Proyectos!C$3:C$299,MATCH(ROWS($A$3:$A166),Proyectos!$N$3:$N$299,0))),"")</f>
        <v/>
      </c>
      <c r="D166" s="8" t="str">
        <f>IFERROR(IF(INDEX(Proyectos!D$3:D$299,MATCH(ROWS($A$3:$A166),Proyectos!$N$3:$N$299,0))="","",INDEX(Proyectos!D$3:D$299,MATCH(ROWS($A$3:$A166),Proyectos!$N$3:$N$299,0))),"")</f>
        <v/>
      </c>
      <c r="E166" s="9" t="str">
        <f>IFERROR(IF(INDEX(Proyectos!E$3:E$299,MATCH(ROWS($A$3:$A166),Proyectos!$N$3:$N$299,0))="","",INDEX(Proyectos!E$3:E$299,MATCH(ROWS($A$3:$A166),Proyectos!$N$3:$N$299,0))),"")</f>
        <v/>
      </c>
      <c r="F166" s="10" t="str">
        <f>IFERROR(IF(INDEX(Proyectos!F$3:F$299,MATCH(ROWS($A$3:$A166),Proyectos!$N$3:$N$299,0))="","",INDEX(Proyectos!F$3:F$299,MATCH(ROWS($A$3:$A166),Proyectos!$N$3:$N$299,0))),"")</f>
        <v/>
      </c>
      <c r="G166" s="11" t="str">
        <f>IFERROR(IF(INDEX(Proyectos!G$3:G$299,MATCH(ROWS($A$3:$A166),Proyectos!$N$3:$N$299,0))="","",INDEX(Proyectos!G$3:G$299,MATCH(ROWS($A$3:$A166),Proyectos!$N$3:$N$299,0))),"")</f>
        <v/>
      </c>
      <c r="H166" s="8" t="str">
        <f>IFERROR(IF(INDEX(Proyectos!H$3:H$299,MATCH(ROWS($A$3:$A166),Proyectos!$N$3:$N$299,0))="","",INDEX(Proyectos!H$3:H$299,MATCH(ROWS($A$3:$A166),Proyectos!$N$3:$N$299,0))),"")</f>
        <v/>
      </c>
      <c r="I166" s="12" t="str">
        <f>IFERROR(IF(INDEX(Proyectos!I$3:I$299,MATCH(ROWS($A$3:$A166),Proyectos!$N$3:$N$299,0))="","",INDEX(Proyectos!I$3:I$299,MATCH(ROWS($A$3:$A166),Proyectos!$N$3:$N$299,0))),"")</f>
        <v/>
      </c>
      <c r="J166" s="13" t="str">
        <f>IFERROR(IF(INDEX(Proyectos!J$3:J$299,MATCH(ROWS($A$3:$A166),Proyectos!$N$3:$N$299,0))="","",INDEX(Proyectos!J$3:J$299,MATCH(ROWS($A$3:$A166),Proyectos!$N$3:$N$299,0))),"")</f>
        <v/>
      </c>
    </row>
    <row r="167">
      <c r="A167" s="8" t="str">
        <f>IFERROR(IF(INDEX(Proyectos!A$3:A$299,MATCH(ROWS($A$3:$A167),Proyectos!$N$3:$N$299,0))="","",INDEX(Proyectos!A$3:A$299,MATCH(ROWS($A$3:$A167),Proyectos!$N$3:$N$299,0))),"")</f>
        <v/>
      </c>
      <c r="B167" s="8" t="str">
        <f>IFERROR(IF(INDEX(Proyectos!B$3:B$299,MATCH(ROWS($A$3:$A167),Proyectos!$N$3:$N$299,0))="","",INDEX(Proyectos!B$3:B$299,MATCH(ROWS($A$3:$A167),Proyectos!$N$3:$N$299,0))),"")</f>
        <v/>
      </c>
      <c r="C167" s="8" t="str">
        <f>IFERROR(IF(INDEX(Proyectos!C$3:C$299,MATCH(ROWS($A$3:$A167),Proyectos!$N$3:$N$299,0))="","",INDEX(Proyectos!C$3:C$299,MATCH(ROWS($A$3:$A167),Proyectos!$N$3:$N$299,0))),"")</f>
        <v/>
      </c>
      <c r="D167" s="8" t="str">
        <f>IFERROR(IF(INDEX(Proyectos!D$3:D$299,MATCH(ROWS($A$3:$A167),Proyectos!$N$3:$N$299,0))="","",INDEX(Proyectos!D$3:D$299,MATCH(ROWS($A$3:$A167),Proyectos!$N$3:$N$299,0))),"")</f>
        <v/>
      </c>
      <c r="E167" s="9" t="str">
        <f>IFERROR(IF(INDEX(Proyectos!E$3:E$299,MATCH(ROWS($A$3:$A167),Proyectos!$N$3:$N$299,0))="","",INDEX(Proyectos!E$3:E$299,MATCH(ROWS($A$3:$A167),Proyectos!$N$3:$N$299,0))),"")</f>
        <v/>
      </c>
      <c r="F167" s="10" t="str">
        <f>IFERROR(IF(INDEX(Proyectos!F$3:F$299,MATCH(ROWS($A$3:$A167),Proyectos!$N$3:$N$299,0))="","",INDEX(Proyectos!F$3:F$299,MATCH(ROWS($A$3:$A167),Proyectos!$N$3:$N$299,0))),"")</f>
        <v/>
      </c>
      <c r="G167" s="11" t="str">
        <f>IFERROR(IF(INDEX(Proyectos!G$3:G$299,MATCH(ROWS($A$3:$A167),Proyectos!$N$3:$N$299,0))="","",INDEX(Proyectos!G$3:G$299,MATCH(ROWS($A$3:$A167),Proyectos!$N$3:$N$299,0))),"")</f>
        <v/>
      </c>
      <c r="H167" s="8" t="str">
        <f>IFERROR(IF(INDEX(Proyectos!H$3:H$299,MATCH(ROWS($A$3:$A167),Proyectos!$N$3:$N$299,0))="","",INDEX(Proyectos!H$3:H$299,MATCH(ROWS($A$3:$A167),Proyectos!$N$3:$N$299,0))),"")</f>
        <v/>
      </c>
      <c r="I167" s="12" t="str">
        <f>IFERROR(IF(INDEX(Proyectos!I$3:I$299,MATCH(ROWS($A$3:$A167),Proyectos!$N$3:$N$299,0))="","",INDEX(Proyectos!I$3:I$299,MATCH(ROWS($A$3:$A167),Proyectos!$N$3:$N$299,0))),"")</f>
        <v/>
      </c>
      <c r="J167" s="13" t="str">
        <f>IFERROR(IF(INDEX(Proyectos!J$3:J$299,MATCH(ROWS($A$3:$A167),Proyectos!$N$3:$N$299,0))="","",INDEX(Proyectos!J$3:J$299,MATCH(ROWS($A$3:$A167),Proyectos!$N$3:$N$299,0))),"")</f>
        <v/>
      </c>
    </row>
    <row r="168">
      <c r="A168" s="8" t="str">
        <f>IFERROR(IF(INDEX(Proyectos!A$3:A$299,MATCH(ROWS($A$3:$A168),Proyectos!$N$3:$N$299,0))="","",INDEX(Proyectos!A$3:A$299,MATCH(ROWS($A$3:$A168),Proyectos!$N$3:$N$299,0))),"")</f>
        <v/>
      </c>
      <c r="B168" s="8" t="str">
        <f>IFERROR(IF(INDEX(Proyectos!B$3:B$299,MATCH(ROWS($A$3:$A168),Proyectos!$N$3:$N$299,0))="","",INDEX(Proyectos!B$3:B$299,MATCH(ROWS($A$3:$A168),Proyectos!$N$3:$N$299,0))),"")</f>
        <v/>
      </c>
      <c r="C168" s="8" t="str">
        <f>IFERROR(IF(INDEX(Proyectos!C$3:C$299,MATCH(ROWS($A$3:$A168),Proyectos!$N$3:$N$299,0))="","",INDEX(Proyectos!C$3:C$299,MATCH(ROWS($A$3:$A168),Proyectos!$N$3:$N$299,0))),"")</f>
        <v/>
      </c>
      <c r="D168" s="8" t="str">
        <f>IFERROR(IF(INDEX(Proyectos!D$3:D$299,MATCH(ROWS($A$3:$A168),Proyectos!$N$3:$N$299,0))="","",INDEX(Proyectos!D$3:D$299,MATCH(ROWS($A$3:$A168),Proyectos!$N$3:$N$299,0))),"")</f>
        <v/>
      </c>
      <c r="E168" s="9" t="str">
        <f>IFERROR(IF(INDEX(Proyectos!E$3:E$299,MATCH(ROWS($A$3:$A168),Proyectos!$N$3:$N$299,0))="","",INDEX(Proyectos!E$3:E$299,MATCH(ROWS($A$3:$A168),Proyectos!$N$3:$N$299,0))),"")</f>
        <v/>
      </c>
      <c r="F168" s="10" t="str">
        <f>IFERROR(IF(INDEX(Proyectos!F$3:F$299,MATCH(ROWS($A$3:$A168),Proyectos!$N$3:$N$299,0))="","",INDEX(Proyectos!F$3:F$299,MATCH(ROWS($A$3:$A168),Proyectos!$N$3:$N$299,0))),"")</f>
        <v/>
      </c>
      <c r="G168" s="11" t="str">
        <f>IFERROR(IF(INDEX(Proyectos!G$3:G$299,MATCH(ROWS($A$3:$A168),Proyectos!$N$3:$N$299,0))="","",INDEX(Proyectos!G$3:G$299,MATCH(ROWS($A$3:$A168),Proyectos!$N$3:$N$299,0))),"")</f>
        <v/>
      </c>
      <c r="H168" s="8" t="str">
        <f>IFERROR(IF(INDEX(Proyectos!H$3:H$299,MATCH(ROWS($A$3:$A168),Proyectos!$N$3:$N$299,0))="","",INDEX(Proyectos!H$3:H$299,MATCH(ROWS($A$3:$A168),Proyectos!$N$3:$N$299,0))),"")</f>
        <v/>
      </c>
      <c r="I168" s="12" t="str">
        <f>IFERROR(IF(INDEX(Proyectos!I$3:I$299,MATCH(ROWS($A$3:$A168),Proyectos!$N$3:$N$299,0))="","",INDEX(Proyectos!I$3:I$299,MATCH(ROWS($A$3:$A168),Proyectos!$N$3:$N$299,0))),"")</f>
        <v/>
      </c>
      <c r="J168" s="13" t="str">
        <f>IFERROR(IF(INDEX(Proyectos!J$3:J$299,MATCH(ROWS($A$3:$A168),Proyectos!$N$3:$N$299,0))="","",INDEX(Proyectos!J$3:J$299,MATCH(ROWS($A$3:$A168),Proyectos!$N$3:$N$299,0))),"")</f>
        <v/>
      </c>
    </row>
    <row r="169">
      <c r="A169" s="8" t="str">
        <f>IFERROR(IF(INDEX(Proyectos!A$3:A$299,MATCH(ROWS($A$3:$A169),Proyectos!$N$3:$N$299,0))="","",INDEX(Proyectos!A$3:A$299,MATCH(ROWS($A$3:$A169),Proyectos!$N$3:$N$299,0))),"")</f>
        <v/>
      </c>
      <c r="B169" s="8" t="str">
        <f>IFERROR(IF(INDEX(Proyectos!B$3:B$299,MATCH(ROWS($A$3:$A169),Proyectos!$N$3:$N$299,0))="","",INDEX(Proyectos!B$3:B$299,MATCH(ROWS($A$3:$A169),Proyectos!$N$3:$N$299,0))),"")</f>
        <v/>
      </c>
      <c r="C169" s="8" t="str">
        <f>IFERROR(IF(INDEX(Proyectos!C$3:C$299,MATCH(ROWS($A$3:$A169),Proyectos!$N$3:$N$299,0))="","",INDEX(Proyectos!C$3:C$299,MATCH(ROWS($A$3:$A169),Proyectos!$N$3:$N$299,0))),"")</f>
        <v/>
      </c>
      <c r="D169" s="8" t="str">
        <f>IFERROR(IF(INDEX(Proyectos!D$3:D$299,MATCH(ROWS($A$3:$A169),Proyectos!$N$3:$N$299,0))="","",INDEX(Proyectos!D$3:D$299,MATCH(ROWS($A$3:$A169),Proyectos!$N$3:$N$299,0))),"")</f>
        <v/>
      </c>
      <c r="E169" s="9" t="str">
        <f>IFERROR(IF(INDEX(Proyectos!E$3:E$299,MATCH(ROWS($A$3:$A169),Proyectos!$N$3:$N$299,0))="","",INDEX(Proyectos!E$3:E$299,MATCH(ROWS($A$3:$A169),Proyectos!$N$3:$N$299,0))),"")</f>
        <v/>
      </c>
      <c r="F169" s="10" t="str">
        <f>IFERROR(IF(INDEX(Proyectos!F$3:F$299,MATCH(ROWS($A$3:$A169),Proyectos!$N$3:$N$299,0))="","",INDEX(Proyectos!F$3:F$299,MATCH(ROWS($A$3:$A169),Proyectos!$N$3:$N$299,0))),"")</f>
        <v/>
      </c>
      <c r="G169" s="11" t="str">
        <f>IFERROR(IF(INDEX(Proyectos!G$3:G$299,MATCH(ROWS($A$3:$A169),Proyectos!$N$3:$N$299,0))="","",INDEX(Proyectos!G$3:G$299,MATCH(ROWS($A$3:$A169),Proyectos!$N$3:$N$299,0))),"")</f>
        <v/>
      </c>
      <c r="H169" s="8" t="str">
        <f>IFERROR(IF(INDEX(Proyectos!H$3:H$299,MATCH(ROWS($A$3:$A169),Proyectos!$N$3:$N$299,0))="","",INDEX(Proyectos!H$3:H$299,MATCH(ROWS($A$3:$A169),Proyectos!$N$3:$N$299,0))),"")</f>
        <v/>
      </c>
      <c r="I169" s="12" t="str">
        <f>IFERROR(IF(INDEX(Proyectos!I$3:I$299,MATCH(ROWS($A$3:$A169),Proyectos!$N$3:$N$299,0))="","",INDEX(Proyectos!I$3:I$299,MATCH(ROWS($A$3:$A169),Proyectos!$N$3:$N$299,0))),"")</f>
        <v/>
      </c>
      <c r="J169" s="13" t="str">
        <f>IFERROR(IF(INDEX(Proyectos!J$3:J$299,MATCH(ROWS($A$3:$A169),Proyectos!$N$3:$N$299,0))="","",INDEX(Proyectos!J$3:J$299,MATCH(ROWS($A$3:$A169),Proyectos!$N$3:$N$299,0))),"")</f>
        <v/>
      </c>
    </row>
    <row r="170">
      <c r="A170" s="8" t="str">
        <f>IFERROR(IF(INDEX(Proyectos!A$3:A$299,MATCH(ROWS($A$3:$A170),Proyectos!$N$3:$N$299,0))="","",INDEX(Proyectos!A$3:A$299,MATCH(ROWS($A$3:$A170),Proyectos!$N$3:$N$299,0))),"")</f>
        <v/>
      </c>
      <c r="B170" s="8" t="str">
        <f>IFERROR(IF(INDEX(Proyectos!B$3:B$299,MATCH(ROWS($A$3:$A170),Proyectos!$N$3:$N$299,0))="","",INDEX(Proyectos!B$3:B$299,MATCH(ROWS($A$3:$A170),Proyectos!$N$3:$N$299,0))),"")</f>
        <v/>
      </c>
      <c r="C170" s="8" t="str">
        <f>IFERROR(IF(INDEX(Proyectos!C$3:C$299,MATCH(ROWS($A$3:$A170),Proyectos!$N$3:$N$299,0))="","",INDEX(Proyectos!C$3:C$299,MATCH(ROWS($A$3:$A170),Proyectos!$N$3:$N$299,0))),"")</f>
        <v/>
      </c>
      <c r="D170" s="8" t="str">
        <f>IFERROR(IF(INDEX(Proyectos!D$3:D$299,MATCH(ROWS($A$3:$A170),Proyectos!$N$3:$N$299,0))="","",INDEX(Proyectos!D$3:D$299,MATCH(ROWS($A$3:$A170),Proyectos!$N$3:$N$299,0))),"")</f>
        <v/>
      </c>
      <c r="E170" s="9" t="str">
        <f>IFERROR(IF(INDEX(Proyectos!E$3:E$299,MATCH(ROWS($A$3:$A170),Proyectos!$N$3:$N$299,0))="","",INDEX(Proyectos!E$3:E$299,MATCH(ROWS($A$3:$A170),Proyectos!$N$3:$N$299,0))),"")</f>
        <v/>
      </c>
      <c r="F170" s="10" t="str">
        <f>IFERROR(IF(INDEX(Proyectos!F$3:F$299,MATCH(ROWS($A$3:$A170),Proyectos!$N$3:$N$299,0))="","",INDEX(Proyectos!F$3:F$299,MATCH(ROWS($A$3:$A170),Proyectos!$N$3:$N$299,0))),"")</f>
        <v/>
      </c>
      <c r="G170" s="11" t="str">
        <f>IFERROR(IF(INDEX(Proyectos!G$3:G$299,MATCH(ROWS($A$3:$A170),Proyectos!$N$3:$N$299,0))="","",INDEX(Proyectos!G$3:G$299,MATCH(ROWS($A$3:$A170),Proyectos!$N$3:$N$299,0))),"")</f>
        <v/>
      </c>
      <c r="H170" s="8" t="str">
        <f>IFERROR(IF(INDEX(Proyectos!H$3:H$299,MATCH(ROWS($A$3:$A170),Proyectos!$N$3:$N$299,0))="","",INDEX(Proyectos!H$3:H$299,MATCH(ROWS($A$3:$A170),Proyectos!$N$3:$N$299,0))),"")</f>
        <v/>
      </c>
      <c r="I170" s="12" t="str">
        <f>IFERROR(IF(INDEX(Proyectos!I$3:I$299,MATCH(ROWS($A$3:$A170),Proyectos!$N$3:$N$299,0))="","",INDEX(Proyectos!I$3:I$299,MATCH(ROWS($A$3:$A170),Proyectos!$N$3:$N$299,0))),"")</f>
        <v/>
      </c>
      <c r="J170" s="13" t="str">
        <f>IFERROR(IF(INDEX(Proyectos!J$3:J$299,MATCH(ROWS($A$3:$A170),Proyectos!$N$3:$N$299,0))="","",INDEX(Proyectos!J$3:J$299,MATCH(ROWS($A$3:$A170),Proyectos!$N$3:$N$299,0))),"")</f>
        <v/>
      </c>
    </row>
    <row r="171">
      <c r="A171" s="8" t="str">
        <f>IFERROR(IF(INDEX(Proyectos!A$3:A$299,MATCH(ROWS($A$3:$A171),Proyectos!$N$3:$N$299,0))="","",INDEX(Proyectos!A$3:A$299,MATCH(ROWS($A$3:$A171),Proyectos!$N$3:$N$299,0))),"")</f>
        <v/>
      </c>
      <c r="B171" s="8" t="str">
        <f>IFERROR(IF(INDEX(Proyectos!B$3:B$299,MATCH(ROWS($A$3:$A171),Proyectos!$N$3:$N$299,0))="","",INDEX(Proyectos!B$3:B$299,MATCH(ROWS($A$3:$A171),Proyectos!$N$3:$N$299,0))),"")</f>
        <v/>
      </c>
      <c r="C171" s="8" t="str">
        <f>IFERROR(IF(INDEX(Proyectos!C$3:C$299,MATCH(ROWS($A$3:$A171),Proyectos!$N$3:$N$299,0))="","",INDEX(Proyectos!C$3:C$299,MATCH(ROWS($A$3:$A171),Proyectos!$N$3:$N$299,0))),"")</f>
        <v/>
      </c>
      <c r="D171" s="8" t="str">
        <f>IFERROR(IF(INDEX(Proyectos!D$3:D$299,MATCH(ROWS($A$3:$A171),Proyectos!$N$3:$N$299,0))="","",INDEX(Proyectos!D$3:D$299,MATCH(ROWS($A$3:$A171),Proyectos!$N$3:$N$299,0))),"")</f>
        <v/>
      </c>
      <c r="E171" s="9" t="str">
        <f>IFERROR(IF(INDEX(Proyectos!E$3:E$299,MATCH(ROWS($A$3:$A171),Proyectos!$N$3:$N$299,0))="","",INDEX(Proyectos!E$3:E$299,MATCH(ROWS($A$3:$A171),Proyectos!$N$3:$N$299,0))),"")</f>
        <v/>
      </c>
      <c r="F171" s="10" t="str">
        <f>IFERROR(IF(INDEX(Proyectos!F$3:F$299,MATCH(ROWS($A$3:$A171),Proyectos!$N$3:$N$299,0))="","",INDEX(Proyectos!F$3:F$299,MATCH(ROWS($A$3:$A171),Proyectos!$N$3:$N$299,0))),"")</f>
        <v/>
      </c>
      <c r="G171" s="11" t="str">
        <f>IFERROR(IF(INDEX(Proyectos!G$3:G$299,MATCH(ROWS($A$3:$A171),Proyectos!$N$3:$N$299,0))="","",INDEX(Proyectos!G$3:G$299,MATCH(ROWS($A$3:$A171),Proyectos!$N$3:$N$299,0))),"")</f>
        <v/>
      </c>
      <c r="H171" s="8" t="str">
        <f>IFERROR(IF(INDEX(Proyectos!H$3:H$299,MATCH(ROWS($A$3:$A171),Proyectos!$N$3:$N$299,0))="","",INDEX(Proyectos!H$3:H$299,MATCH(ROWS($A$3:$A171),Proyectos!$N$3:$N$299,0))),"")</f>
        <v/>
      </c>
      <c r="I171" s="12" t="str">
        <f>IFERROR(IF(INDEX(Proyectos!I$3:I$299,MATCH(ROWS($A$3:$A171),Proyectos!$N$3:$N$299,0))="","",INDEX(Proyectos!I$3:I$299,MATCH(ROWS($A$3:$A171),Proyectos!$N$3:$N$299,0))),"")</f>
        <v/>
      </c>
      <c r="J171" s="13" t="str">
        <f>IFERROR(IF(INDEX(Proyectos!J$3:J$299,MATCH(ROWS($A$3:$A171),Proyectos!$N$3:$N$299,0))="","",INDEX(Proyectos!J$3:J$299,MATCH(ROWS($A$3:$A171),Proyectos!$N$3:$N$299,0))),"")</f>
        <v/>
      </c>
    </row>
    <row r="172">
      <c r="A172" s="8" t="str">
        <f>IFERROR(IF(INDEX(Proyectos!A$3:A$299,MATCH(ROWS($A$3:$A172),Proyectos!$N$3:$N$299,0))="","",INDEX(Proyectos!A$3:A$299,MATCH(ROWS($A$3:$A172),Proyectos!$N$3:$N$299,0))),"")</f>
        <v/>
      </c>
      <c r="B172" s="8" t="str">
        <f>IFERROR(IF(INDEX(Proyectos!B$3:B$299,MATCH(ROWS($A$3:$A172),Proyectos!$N$3:$N$299,0))="","",INDEX(Proyectos!B$3:B$299,MATCH(ROWS($A$3:$A172),Proyectos!$N$3:$N$299,0))),"")</f>
        <v/>
      </c>
      <c r="C172" s="8" t="str">
        <f>IFERROR(IF(INDEX(Proyectos!C$3:C$299,MATCH(ROWS($A$3:$A172),Proyectos!$N$3:$N$299,0))="","",INDEX(Proyectos!C$3:C$299,MATCH(ROWS($A$3:$A172),Proyectos!$N$3:$N$299,0))),"")</f>
        <v/>
      </c>
      <c r="D172" s="8" t="str">
        <f>IFERROR(IF(INDEX(Proyectos!D$3:D$299,MATCH(ROWS($A$3:$A172),Proyectos!$N$3:$N$299,0))="","",INDEX(Proyectos!D$3:D$299,MATCH(ROWS($A$3:$A172),Proyectos!$N$3:$N$299,0))),"")</f>
        <v/>
      </c>
      <c r="E172" s="9" t="str">
        <f>IFERROR(IF(INDEX(Proyectos!E$3:E$299,MATCH(ROWS($A$3:$A172),Proyectos!$N$3:$N$299,0))="","",INDEX(Proyectos!E$3:E$299,MATCH(ROWS($A$3:$A172),Proyectos!$N$3:$N$299,0))),"")</f>
        <v/>
      </c>
      <c r="F172" s="10" t="str">
        <f>IFERROR(IF(INDEX(Proyectos!F$3:F$299,MATCH(ROWS($A$3:$A172),Proyectos!$N$3:$N$299,0))="","",INDEX(Proyectos!F$3:F$299,MATCH(ROWS($A$3:$A172),Proyectos!$N$3:$N$299,0))),"")</f>
        <v/>
      </c>
      <c r="G172" s="11" t="str">
        <f>IFERROR(IF(INDEX(Proyectos!G$3:G$299,MATCH(ROWS($A$3:$A172),Proyectos!$N$3:$N$299,0))="","",INDEX(Proyectos!G$3:G$299,MATCH(ROWS($A$3:$A172),Proyectos!$N$3:$N$299,0))),"")</f>
        <v/>
      </c>
      <c r="H172" s="8" t="str">
        <f>IFERROR(IF(INDEX(Proyectos!H$3:H$299,MATCH(ROWS($A$3:$A172),Proyectos!$N$3:$N$299,0))="","",INDEX(Proyectos!H$3:H$299,MATCH(ROWS($A$3:$A172),Proyectos!$N$3:$N$299,0))),"")</f>
        <v/>
      </c>
      <c r="I172" s="12" t="str">
        <f>IFERROR(IF(INDEX(Proyectos!I$3:I$299,MATCH(ROWS($A$3:$A172),Proyectos!$N$3:$N$299,0))="","",INDEX(Proyectos!I$3:I$299,MATCH(ROWS($A$3:$A172),Proyectos!$N$3:$N$299,0))),"")</f>
        <v/>
      </c>
      <c r="J172" s="13" t="str">
        <f>IFERROR(IF(INDEX(Proyectos!J$3:J$299,MATCH(ROWS($A$3:$A172),Proyectos!$N$3:$N$299,0))="","",INDEX(Proyectos!J$3:J$299,MATCH(ROWS($A$3:$A172),Proyectos!$N$3:$N$299,0))),"")</f>
        <v/>
      </c>
    </row>
    <row r="173">
      <c r="A173" s="8" t="str">
        <f>IFERROR(IF(INDEX(Proyectos!A$3:A$299,MATCH(ROWS($A$3:$A173),Proyectos!$N$3:$N$299,0))="","",INDEX(Proyectos!A$3:A$299,MATCH(ROWS($A$3:$A173),Proyectos!$N$3:$N$299,0))),"")</f>
        <v/>
      </c>
      <c r="B173" s="8" t="str">
        <f>IFERROR(IF(INDEX(Proyectos!B$3:B$299,MATCH(ROWS($A$3:$A173),Proyectos!$N$3:$N$299,0))="","",INDEX(Proyectos!B$3:B$299,MATCH(ROWS($A$3:$A173),Proyectos!$N$3:$N$299,0))),"")</f>
        <v/>
      </c>
      <c r="C173" s="8" t="str">
        <f>IFERROR(IF(INDEX(Proyectos!C$3:C$299,MATCH(ROWS($A$3:$A173),Proyectos!$N$3:$N$299,0))="","",INDEX(Proyectos!C$3:C$299,MATCH(ROWS($A$3:$A173),Proyectos!$N$3:$N$299,0))),"")</f>
        <v/>
      </c>
      <c r="D173" s="8" t="str">
        <f>IFERROR(IF(INDEX(Proyectos!D$3:D$299,MATCH(ROWS($A$3:$A173),Proyectos!$N$3:$N$299,0))="","",INDEX(Proyectos!D$3:D$299,MATCH(ROWS($A$3:$A173),Proyectos!$N$3:$N$299,0))),"")</f>
        <v/>
      </c>
      <c r="E173" s="9" t="str">
        <f>IFERROR(IF(INDEX(Proyectos!E$3:E$299,MATCH(ROWS($A$3:$A173),Proyectos!$N$3:$N$299,0))="","",INDEX(Proyectos!E$3:E$299,MATCH(ROWS($A$3:$A173),Proyectos!$N$3:$N$299,0))),"")</f>
        <v/>
      </c>
      <c r="F173" s="10" t="str">
        <f>IFERROR(IF(INDEX(Proyectos!F$3:F$299,MATCH(ROWS($A$3:$A173),Proyectos!$N$3:$N$299,0))="","",INDEX(Proyectos!F$3:F$299,MATCH(ROWS($A$3:$A173),Proyectos!$N$3:$N$299,0))),"")</f>
        <v/>
      </c>
      <c r="G173" s="11" t="str">
        <f>IFERROR(IF(INDEX(Proyectos!G$3:G$299,MATCH(ROWS($A$3:$A173),Proyectos!$N$3:$N$299,0))="","",INDEX(Proyectos!G$3:G$299,MATCH(ROWS($A$3:$A173),Proyectos!$N$3:$N$299,0))),"")</f>
        <v/>
      </c>
      <c r="H173" s="8" t="str">
        <f>IFERROR(IF(INDEX(Proyectos!H$3:H$299,MATCH(ROWS($A$3:$A173),Proyectos!$N$3:$N$299,0))="","",INDEX(Proyectos!H$3:H$299,MATCH(ROWS($A$3:$A173),Proyectos!$N$3:$N$299,0))),"")</f>
        <v/>
      </c>
      <c r="I173" s="12" t="str">
        <f>IFERROR(IF(INDEX(Proyectos!I$3:I$299,MATCH(ROWS($A$3:$A173),Proyectos!$N$3:$N$299,0))="","",INDEX(Proyectos!I$3:I$299,MATCH(ROWS($A$3:$A173),Proyectos!$N$3:$N$299,0))),"")</f>
        <v/>
      </c>
      <c r="J173" s="13" t="str">
        <f>IFERROR(IF(INDEX(Proyectos!J$3:J$299,MATCH(ROWS($A$3:$A173),Proyectos!$N$3:$N$299,0))="","",INDEX(Proyectos!J$3:J$299,MATCH(ROWS($A$3:$A173),Proyectos!$N$3:$N$299,0))),"")</f>
        <v/>
      </c>
    </row>
    <row r="174">
      <c r="A174" s="8" t="str">
        <f>IFERROR(IF(INDEX(Proyectos!A$3:A$299,MATCH(ROWS($A$3:$A174),Proyectos!$N$3:$N$299,0))="","",INDEX(Proyectos!A$3:A$299,MATCH(ROWS($A$3:$A174),Proyectos!$N$3:$N$299,0))),"")</f>
        <v/>
      </c>
      <c r="B174" s="8" t="str">
        <f>IFERROR(IF(INDEX(Proyectos!B$3:B$299,MATCH(ROWS($A$3:$A174),Proyectos!$N$3:$N$299,0))="","",INDEX(Proyectos!B$3:B$299,MATCH(ROWS($A$3:$A174),Proyectos!$N$3:$N$299,0))),"")</f>
        <v/>
      </c>
      <c r="C174" s="8" t="str">
        <f>IFERROR(IF(INDEX(Proyectos!C$3:C$299,MATCH(ROWS($A$3:$A174),Proyectos!$N$3:$N$299,0))="","",INDEX(Proyectos!C$3:C$299,MATCH(ROWS($A$3:$A174),Proyectos!$N$3:$N$299,0))),"")</f>
        <v/>
      </c>
      <c r="D174" s="8" t="str">
        <f>IFERROR(IF(INDEX(Proyectos!D$3:D$299,MATCH(ROWS($A$3:$A174),Proyectos!$N$3:$N$299,0))="","",INDEX(Proyectos!D$3:D$299,MATCH(ROWS($A$3:$A174),Proyectos!$N$3:$N$299,0))),"")</f>
        <v/>
      </c>
      <c r="E174" s="9" t="str">
        <f>IFERROR(IF(INDEX(Proyectos!E$3:E$299,MATCH(ROWS($A$3:$A174),Proyectos!$N$3:$N$299,0))="","",INDEX(Proyectos!E$3:E$299,MATCH(ROWS($A$3:$A174),Proyectos!$N$3:$N$299,0))),"")</f>
        <v/>
      </c>
      <c r="F174" s="10" t="str">
        <f>IFERROR(IF(INDEX(Proyectos!F$3:F$299,MATCH(ROWS($A$3:$A174),Proyectos!$N$3:$N$299,0))="","",INDEX(Proyectos!F$3:F$299,MATCH(ROWS($A$3:$A174),Proyectos!$N$3:$N$299,0))),"")</f>
        <v/>
      </c>
      <c r="G174" s="11" t="str">
        <f>IFERROR(IF(INDEX(Proyectos!G$3:G$299,MATCH(ROWS($A$3:$A174),Proyectos!$N$3:$N$299,0))="","",INDEX(Proyectos!G$3:G$299,MATCH(ROWS($A$3:$A174),Proyectos!$N$3:$N$299,0))),"")</f>
        <v/>
      </c>
      <c r="H174" s="8" t="str">
        <f>IFERROR(IF(INDEX(Proyectos!H$3:H$299,MATCH(ROWS($A$3:$A174),Proyectos!$N$3:$N$299,0))="","",INDEX(Proyectos!H$3:H$299,MATCH(ROWS($A$3:$A174),Proyectos!$N$3:$N$299,0))),"")</f>
        <v/>
      </c>
      <c r="I174" s="12" t="str">
        <f>IFERROR(IF(INDEX(Proyectos!I$3:I$299,MATCH(ROWS($A$3:$A174),Proyectos!$N$3:$N$299,0))="","",INDEX(Proyectos!I$3:I$299,MATCH(ROWS($A$3:$A174),Proyectos!$N$3:$N$299,0))),"")</f>
        <v/>
      </c>
      <c r="J174" s="13" t="str">
        <f>IFERROR(IF(INDEX(Proyectos!J$3:J$299,MATCH(ROWS($A$3:$A174),Proyectos!$N$3:$N$299,0))="","",INDEX(Proyectos!J$3:J$299,MATCH(ROWS($A$3:$A174),Proyectos!$N$3:$N$299,0))),"")</f>
        <v/>
      </c>
    </row>
    <row r="175">
      <c r="A175" s="8" t="str">
        <f>IFERROR(IF(INDEX(Proyectos!A$3:A$299,MATCH(ROWS($A$3:$A175),Proyectos!$N$3:$N$299,0))="","",INDEX(Proyectos!A$3:A$299,MATCH(ROWS($A$3:$A175),Proyectos!$N$3:$N$299,0))),"")</f>
        <v/>
      </c>
      <c r="B175" s="8" t="str">
        <f>IFERROR(IF(INDEX(Proyectos!B$3:B$299,MATCH(ROWS($A$3:$A175),Proyectos!$N$3:$N$299,0))="","",INDEX(Proyectos!B$3:B$299,MATCH(ROWS($A$3:$A175),Proyectos!$N$3:$N$299,0))),"")</f>
        <v/>
      </c>
      <c r="C175" s="8" t="str">
        <f>IFERROR(IF(INDEX(Proyectos!C$3:C$299,MATCH(ROWS($A$3:$A175),Proyectos!$N$3:$N$299,0))="","",INDEX(Proyectos!C$3:C$299,MATCH(ROWS($A$3:$A175),Proyectos!$N$3:$N$299,0))),"")</f>
        <v/>
      </c>
      <c r="D175" s="8" t="str">
        <f>IFERROR(IF(INDEX(Proyectos!D$3:D$299,MATCH(ROWS($A$3:$A175),Proyectos!$N$3:$N$299,0))="","",INDEX(Proyectos!D$3:D$299,MATCH(ROWS($A$3:$A175),Proyectos!$N$3:$N$299,0))),"")</f>
        <v/>
      </c>
      <c r="E175" s="9" t="str">
        <f>IFERROR(IF(INDEX(Proyectos!E$3:E$299,MATCH(ROWS($A$3:$A175),Proyectos!$N$3:$N$299,0))="","",INDEX(Proyectos!E$3:E$299,MATCH(ROWS($A$3:$A175),Proyectos!$N$3:$N$299,0))),"")</f>
        <v/>
      </c>
      <c r="F175" s="10" t="str">
        <f>IFERROR(IF(INDEX(Proyectos!F$3:F$299,MATCH(ROWS($A$3:$A175),Proyectos!$N$3:$N$299,0))="","",INDEX(Proyectos!F$3:F$299,MATCH(ROWS($A$3:$A175),Proyectos!$N$3:$N$299,0))),"")</f>
        <v/>
      </c>
      <c r="G175" s="11" t="str">
        <f>IFERROR(IF(INDEX(Proyectos!G$3:G$299,MATCH(ROWS($A$3:$A175),Proyectos!$N$3:$N$299,0))="","",INDEX(Proyectos!G$3:G$299,MATCH(ROWS($A$3:$A175),Proyectos!$N$3:$N$299,0))),"")</f>
        <v/>
      </c>
      <c r="H175" s="8" t="str">
        <f>IFERROR(IF(INDEX(Proyectos!H$3:H$299,MATCH(ROWS($A$3:$A175),Proyectos!$N$3:$N$299,0))="","",INDEX(Proyectos!H$3:H$299,MATCH(ROWS($A$3:$A175),Proyectos!$N$3:$N$299,0))),"")</f>
        <v/>
      </c>
      <c r="I175" s="12" t="str">
        <f>IFERROR(IF(INDEX(Proyectos!I$3:I$299,MATCH(ROWS($A$3:$A175),Proyectos!$N$3:$N$299,0))="","",INDEX(Proyectos!I$3:I$299,MATCH(ROWS($A$3:$A175),Proyectos!$N$3:$N$299,0))),"")</f>
        <v/>
      </c>
      <c r="J175" s="13" t="str">
        <f>IFERROR(IF(INDEX(Proyectos!J$3:J$299,MATCH(ROWS($A$3:$A175),Proyectos!$N$3:$N$299,0))="","",INDEX(Proyectos!J$3:J$299,MATCH(ROWS($A$3:$A175),Proyectos!$N$3:$N$299,0))),"")</f>
        <v/>
      </c>
    </row>
    <row r="176">
      <c r="A176" s="8" t="str">
        <f>IFERROR(IF(INDEX(Proyectos!A$3:A$299,MATCH(ROWS($A$3:$A176),Proyectos!$N$3:$N$299,0))="","",INDEX(Proyectos!A$3:A$299,MATCH(ROWS($A$3:$A176),Proyectos!$N$3:$N$299,0))),"")</f>
        <v/>
      </c>
      <c r="B176" s="8" t="str">
        <f>IFERROR(IF(INDEX(Proyectos!B$3:B$299,MATCH(ROWS($A$3:$A176),Proyectos!$N$3:$N$299,0))="","",INDEX(Proyectos!B$3:B$299,MATCH(ROWS($A$3:$A176),Proyectos!$N$3:$N$299,0))),"")</f>
        <v/>
      </c>
      <c r="C176" s="8" t="str">
        <f>IFERROR(IF(INDEX(Proyectos!C$3:C$299,MATCH(ROWS($A$3:$A176),Proyectos!$N$3:$N$299,0))="","",INDEX(Proyectos!C$3:C$299,MATCH(ROWS($A$3:$A176),Proyectos!$N$3:$N$299,0))),"")</f>
        <v/>
      </c>
      <c r="D176" s="8" t="str">
        <f>IFERROR(IF(INDEX(Proyectos!D$3:D$299,MATCH(ROWS($A$3:$A176),Proyectos!$N$3:$N$299,0))="","",INDEX(Proyectos!D$3:D$299,MATCH(ROWS($A$3:$A176),Proyectos!$N$3:$N$299,0))),"")</f>
        <v/>
      </c>
      <c r="E176" s="9" t="str">
        <f>IFERROR(IF(INDEX(Proyectos!E$3:E$299,MATCH(ROWS($A$3:$A176),Proyectos!$N$3:$N$299,0))="","",INDEX(Proyectos!E$3:E$299,MATCH(ROWS($A$3:$A176),Proyectos!$N$3:$N$299,0))),"")</f>
        <v/>
      </c>
      <c r="F176" s="10" t="str">
        <f>IFERROR(IF(INDEX(Proyectos!F$3:F$299,MATCH(ROWS($A$3:$A176),Proyectos!$N$3:$N$299,0))="","",INDEX(Proyectos!F$3:F$299,MATCH(ROWS($A$3:$A176),Proyectos!$N$3:$N$299,0))),"")</f>
        <v/>
      </c>
      <c r="G176" s="11" t="str">
        <f>IFERROR(IF(INDEX(Proyectos!G$3:G$299,MATCH(ROWS($A$3:$A176),Proyectos!$N$3:$N$299,0))="","",INDEX(Proyectos!G$3:G$299,MATCH(ROWS($A$3:$A176),Proyectos!$N$3:$N$299,0))),"")</f>
        <v/>
      </c>
      <c r="H176" s="8" t="str">
        <f>IFERROR(IF(INDEX(Proyectos!H$3:H$299,MATCH(ROWS($A$3:$A176),Proyectos!$N$3:$N$299,0))="","",INDEX(Proyectos!H$3:H$299,MATCH(ROWS($A$3:$A176),Proyectos!$N$3:$N$299,0))),"")</f>
        <v/>
      </c>
      <c r="I176" s="12" t="str">
        <f>IFERROR(IF(INDEX(Proyectos!I$3:I$299,MATCH(ROWS($A$3:$A176),Proyectos!$N$3:$N$299,0))="","",INDEX(Proyectos!I$3:I$299,MATCH(ROWS($A$3:$A176),Proyectos!$N$3:$N$299,0))),"")</f>
        <v/>
      </c>
      <c r="J176" s="13" t="str">
        <f>IFERROR(IF(INDEX(Proyectos!J$3:J$299,MATCH(ROWS($A$3:$A176),Proyectos!$N$3:$N$299,0))="","",INDEX(Proyectos!J$3:J$299,MATCH(ROWS($A$3:$A176),Proyectos!$N$3:$N$299,0))),"")</f>
        <v/>
      </c>
    </row>
    <row r="177">
      <c r="A177" s="8" t="str">
        <f>IFERROR(IF(INDEX(Proyectos!A$3:A$299,MATCH(ROWS($A$3:$A177),Proyectos!$N$3:$N$299,0))="","",INDEX(Proyectos!A$3:A$299,MATCH(ROWS($A$3:$A177),Proyectos!$N$3:$N$299,0))),"")</f>
        <v/>
      </c>
      <c r="B177" s="8" t="str">
        <f>IFERROR(IF(INDEX(Proyectos!B$3:B$299,MATCH(ROWS($A$3:$A177),Proyectos!$N$3:$N$299,0))="","",INDEX(Proyectos!B$3:B$299,MATCH(ROWS($A$3:$A177),Proyectos!$N$3:$N$299,0))),"")</f>
        <v/>
      </c>
      <c r="C177" s="8" t="str">
        <f>IFERROR(IF(INDEX(Proyectos!C$3:C$299,MATCH(ROWS($A$3:$A177),Proyectos!$N$3:$N$299,0))="","",INDEX(Proyectos!C$3:C$299,MATCH(ROWS($A$3:$A177),Proyectos!$N$3:$N$299,0))),"")</f>
        <v/>
      </c>
      <c r="D177" s="8" t="str">
        <f>IFERROR(IF(INDEX(Proyectos!D$3:D$299,MATCH(ROWS($A$3:$A177),Proyectos!$N$3:$N$299,0))="","",INDEX(Proyectos!D$3:D$299,MATCH(ROWS($A$3:$A177),Proyectos!$N$3:$N$299,0))),"")</f>
        <v/>
      </c>
      <c r="E177" s="9" t="str">
        <f>IFERROR(IF(INDEX(Proyectos!E$3:E$299,MATCH(ROWS($A$3:$A177),Proyectos!$N$3:$N$299,0))="","",INDEX(Proyectos!E$3:E$299,MATCH(ROWS($A$3:$A177),Proyectos!$N$3:$N$299,0))),"")</f>
        <v/>
      </c>
      <c r="F177" s="10" t="str">
        <f>IFERROR(IF(INDEX(Proyectos!F$3:F$299,MATCH(ROWS($A$3:$A177),Proyectos!$N$3:$N$299,0))="","",INDEX(Proyectos!F$3:F$299,MATCH(ROWS($A$3:$A177),Proyectos!$N$3:$N$299,0))),"")</f>
        <v/>
      </c>
      <c r="G177" s="11" t="str">
        <f>IFERROR(IF(INDEX(Proyectos!G$3:G$299,MATCH(ROWS($A$3:$A177),Proyectos!$N$3:$N$299,0))="","",INDEX(Proyectos!G$3:G$299,MATCH(ROWS($A$3:$A177),Proyectos!$N$3:$N$299,0))),"")</f>
        <v/>
      </c>
      <c r="H177" s="8" t="str">
        <f>IFERROR(IF(INDEX(Proyectos!H$3:H$299,MATCH(ROWS($A$3:$A177),Proyectos!$N$3:$N$299,0))="","",INDEX(Proyectos!H$3:H$299,MATCH(ROWS($A$3:$A177),Proyectos!$N$3:$N$299,0))),"")</f>
        <v/>
      </c>
      <c r="I177" s="12" t="str">
        <f>IFERROR(IF(INDEX(Proyectos!I$3:I$299,MATCH(ROWS($A$3:$A177),Proyectos!$N$3:$N$299,0))="","",INDEX(Proyectos!I$3:I$299,MATCH(ROWS($A$3:$A177),Proyectos!$N$3:$N$299,0))),"")</f>
        <v/>
      </c>
      <c r="J177" s="13" t="str">
        <f>IFERROR(IF(INDEX(Proyectos!J$3:J$299,MATCH(ROWS($A$3:$A177),Proyectos!$N$3:$N$299,0))="","",INDEX(Proyectos!J$3:J$299,MATCH(ROWS($A$3:$A177),Proyectos!$N$3:$N$299,0))),"")</f>
        <v/>
      </c>
    </row>
    <row r="178">
      <c r="A178" s="8" t="str">
        <f>IFERROR(IF(INDEX(Proyectos!A$3:A$299,MATCH(ROWS($A$3:$A178),Proyectos!$N$3:$N$299,0))="","",INDEX(Proyectos!A$3:A$299,MATCH(ROWS($A$3:$A178),Proyectos!$N$3:$N$299,0))),"")</f>
        <v/>
      </c>
      <c r="B178" s="8" t="str">
        <f>IFERROR(IF(INDEX(Proyectos!B$3:B$299,MATCH(ROWS($A$3:$A178),Proyectos!$N$3:$N$299,0))="","",INDEX(Proyectos!B$3:B$299,MATCH(ROWS($A$3:$A178),Proyectos!$N$3:$N$299,0))),"")</f>
        <v/>
      </c>
      <c r="C178" s="8" t="str">
        <f>IFERROR(IF(INDEX(Proyectos!C$3:C$299,MATCH(ROWS($A$3:$A178),Proyectos!$N$3:$N$299,0))="","",INDEX(Proyectos!C$3:C$299,MATCH(ROWS($A$3:$A178),Proyectos!$N$3:$N$299,0))),"")</f>
        <v/>
      </c>
      <c r="D178" s="8" t="str">
        <f>IFERROR(IF(INDEX(Proyectos!D$3:D$299,MATCH(ROWS($A$3:$A178),Proyectos!$N$3:$N$299,0))="","",INDEX(Proyectos!D$3:D$299,MATCH(ROWS($A$3:$A178),Proyectos!$N$3:$N$299,0))),"")</f>
        <v/>
      </c>
      <c r="E178" s="9" t="str">
        <f>IFERROR(IF(INDEX(Proyectos!E$3:E$299,MATCH(ROWS($A$3:$A178),Proyectos!$N$3:$N$299,0))="","",INDEX(Proyectos!E$3:E$299,MATCH(ROWS($A$3:$A178),Proyectos!$N$3:$N$299,0))),"")</f>
        <v/>
      </c>
      <c r="F178" s="10" t="str">
        <f>IFERROR(IF(INDEX(Proyectos!F$3:F$299,MATCH(ROWS($A$3:$A178),Proyectos!$N$3:$N$299,0))="","",INDEX(Proyectos!F$3:F$299,MATCH(ROWS($A$3:$A178),Proyectos!$N$3:$N$299,0))),"")</f>
        <v/>
      </c>
      <c r="G178" s="11" t="str">
        <f>IFERROR(IF(INDEX(Proyectos!G$3:G$299,MATCH(ROWS($A$3:$A178),Proyectos!$N$3:$N$299,0))="","",INDEX(Proyectos!G$3:G$299,MATCH(ROWS($A$3:$A178),Proyectos!$N$3:$N$299,0))),"")</f>
        <v/>
      </c>
      <c r="H178" s="8" t="str">
        <f>IFERROR(IF(INDEX(Proyectos!H$3:H$299,MATCH(ROWS($A$3:$A178),Proyectos!$N$3:$N$299,0))="","",INDEX(Proyectos!H$3:H$299,MATCH(ROWS($A$3:$A178),Proyectos!$N$3:$N$299,0))),"")</f>
        <v/>
      </c>
      <c r="I178" s="12" t="str">
        <f>IFERROR(IF(INDEX(Proyectos!I$3:I$299,MATCH(ROWS($A$3:$A178),Proyectos!$N$3:$N$299,0))="","",INDEX(Proyectos!I$3:I$299,MATCH(ROWS($A$3:$A178),Proyectos!$N$3:$N$299,0))),"")</f>
        <v/>
      </c>
      <c r="J178" s="13" t="str">
        <f>IFERROR(IF(INDEX(Proyectos!J$3:J$299,MATCH(ROWS($A$3:$A178),Proyectos!$N$3:$N$299,0))="","",INDEX(Proyectos!J$3:J$299,MATCH(ROWS($A$3:$A178),Proyectos!$N$3:$N$299,0))),"")</f>
        <v/>
      </c>
    </row>
    <row r="179">
      <c r="A179" s="8" t="str">
        <f>IFERROR(IF(INDEX(Proyectos!A$3:A$299,MATCH(ROWS($A$3:$A179),Proyectos!$N$3:$N$299,0))="","",INDEX(Proyectos!A$3:A$299,MATCH(ROWS($A$3:$A179),Proyectos!$N$3:$N$299,0))),"")</f>
        <v/>
      </c>
      <c r="B179" s="8" t="str">
        <f>IFERROR(IF(INDEX(Proyectos!B$3:B$299,MATCH(ROWS($A$3:$A179),Proyectos!$N$3:$N$299,0))="","",INDEX(Proyectos!B$3:B$299,MATCH(ROWS($A$3:$A179),Proyectos!$N$3:$N$299,0))),"")</f>
        <v/>
      </c>
      <c r="C179" s="8" t="str">
        <f>IFERROR(IF(INDEX(Proyectos!C$3:C$299,MATCH(ROWS($A$3:$A179),Proyectos!$N$3:$N$299,0))="","",INDEX(Proyectos!C$3:C$299,MATCH(ROWS($A$3:$A179),Proyectos!$N$3:$N$299,0))),"")</f>
        <v/>
      </c>
      <c r="D179" s="8" t="str">
        <f>IFERROR(IF(INDEX(Proyectos!D$3:D$299,MATCH(ROWS($A$3:$A179),Proyectos!$N$3:$N$299,0))="","",INDEX(Proyectos!D$3:D$299,MATCH(ROWS($A$3:$A179),Proyectos!$N$3:$N$299,0))),"")</f>
        <v/>
      </c>
      <c r="E179" s="9" t="str">
        <f>IFERROR(IF(INDEX(Proyectos!E$3:E$299,MATCH(ROWS($A$3:$A179),Proyectos!$N$3:$N$299,0))="","",INDEX(Proyectos!E$3:E$299,MATCH(ROWS($A$3:$A179),Proyectos!$N$3:$N$299,0))),"")</f>
        <v/>
      </c>
      <c r="F179" s="10" t="str">
        <f>IFERROR(IF(INDEX(Proyectos!F$3:F$299,MATCH(ROWS($A$3:$A179),Proyectos!$N$3:$N$299,0))="","",INDEX(Proyectos!F$3:F$299,MATCH(ROWS($A$3:$A179),Proyectos!$N$3:$N$299,0))),"")</f>
        <v/>
      </c>
      <c r="G179" s="11" t="str">
        <f>IFERROR(IF(INDEX(Proyectos!G$3:G$299,MATCH(ROWS($A$3:$A179),Proyectos!$N$3:$N$299,0))="","",INDEX(Proyectos!G$3:G$299,MATCH(ROWS($A$3:$A179),Proyectos!$N$3:$N$299,0))),"")</f>
        <v/>
      </c>
      <c r="H179" s="8" t="str">
        <f>IFERROR(IF(INDEX(Proyectos!H$3:H$299,MATCH(ROWS($A$3:$A179),Proyectos!$N$3:$N$299,0))="","",INDEX(Proyectos!H$3:H$299,MATCH(ROWS($A$3:$A179),Proyectos!$N$3:$N$299,0))),"")</f>
        <v/>
      </c>
      <c r="I179" s="12" t="str">
        <f>IFERROR(IF(INDEX(Proyectos!I$3:I$299,MATCH(ROWS($A$3:$A179),Proyectos!$N$3:$N$299,0))="","",INDEX(Proyectos!I$3:I$299,MATCH(ROWS($A$3:$A179),Proyectos!$N$3:$N$299,0))),"")</f>
        <v/>
      </c>
      <c r="J179" s="13" t="str">
        <f>IFERROR(IF(INDEX(Proyectos!J$3:J$299,MATCH(ROWS($A$3:$A179),Proyectos!$N$3:$N$299,0))="","",INDEX(Proyectos!J$3:J$299,MATCH(ROWS($A$3:$A179),Proyectos!$N$3:$N$299,0))),"")</f>
        <v/>
      </c>
    </row>
    <row r="180">
      <c r="A180" s="8" t="str">
        <f>IFERROR(IF(INDEX(Proyectos!A$3:A$299,MATCH(ROWS($A$3:$A180),Proyectos!$N$3:$N$299,0))="","",INDEX(Proyectos!A$3:A$299,MATCH(ROWS($A$3:$A180),Proyectos!$N$3:$N$299,0))),"")</f>
        <v/>
      </c>
      <c r="B180" s="8" t="str">
        <f>IFERROR(IF(INDEX(Proyectos!B$3:B$299,MATCH(ROWS($A$3:$A180),Proyectos!$N$3:$N$299,0))="","",INDEX(Proyectos!B$3:B$299,MATCH(ROWS($A$3:$A180),Proyectos!$N$3:$N$299,0))),"")</f>
        <v/>
      </c>
      <c r="C180" s="8" t="str">
        <f>IFERROR(IF(INDEX(Proyectos!C$3:C$299,MATCH(ROWS($A$3:$A180),Proyectos!$N$3:$N$299,0))="","",INDEX(Proyectos!C$3:C$299,MATCH(ROWS($A$3:$A180),Proyectos!$N$3:$N$299,0))),"")</f>
        <v/>
      </c>
      <c r="D180" s="8" t="str">
        <f>IFERROR(IF(INDEX(Proyectos!D$3:D$299,MATCH(ROWS($A$3:$A180),Proyectos!$N$3:$N$299,0))="","",INDEX(Proyectos!D$3:D$299,MATCH(ROWS($A$3:$A180),Proyectos!$N$3:$N$299,0))),"")</f>
        <v/>
      </c>
      <c r="E180" s="9" t="str">
        <f>IFERROR(IF(INDEX(Proyectos!E$3:E$299,MATCH(ROWS($A$3:$A180),Proyectos!$N$3:$N$299,0))="","",INDEX(Proyectos!E$3:E$299,MATCH(ROWS($A$3:$A180),Proyectos!$N$3:$N$299,0))),"")</f>
        <v/>
      </c>
      <c r="F180" s="10" t="str">
        <f>IFERROR(IF(INDEX(Proyectos!F$3:F$299,MATCH(ROWS($A$3:$A180),Proyectos!$N$3:$N$299,0))="","",INDEX(Proyectos!F$3:F$299,MATCH(ROWS($A$3:$A180),Proyectos!$N$3:$N$299,0))),"")</f>
        <v/>
      </c>
      <c r="G180" s="11" t="str">
        <f>IFERROR(IF(INDEX(Proyectos!G$3:G$299,MATCH(ROWS($A$3:$A180),Proyectos!$N$3:$N$299,0))="","",INDEX(Proyectos!G$3:G$299,MATCH(ROWS($A$3:$A180),Proyectos!$N$3:$N$299,0))),"")</f>
        <v/>
      </c>
      <c r="H180" s="8" t="str">
        <f>IFERROR(IF(INDEX(Proyectos!H$3:H$299,MATCH(ROWS($A$3:$A180),Proyectos!$N$3:$N$299,0))="","",INDEX(Proyectos!H$3:H$299,MATCH(ROWS($A$3:$A180),Proyectos!$N$3:$N$299,0))),"")</f>
        <v/>
      </c>
      <c r="I180" s="12" t="str">
        <f>IFERROR(IF(INDEX(Proyectos!I$3:I$299,MATCH(ROWS($A$3:$A180),Proyectos!$N$3:$N$299,0))="","",INDEX(Proyectos!I$3:I$299,MATCH(ROWS($A$3:$A180),Proyectos!$N$3:$N$299,0))),"")</f>
        <v/>
      </c>
      <c r="J180" s="13" t="str">
        <f>IFERROR(IF(INDEX(Proyectos!J$3:J$299,MATCH(ROWS($A$3:$A180),Proyectos!$N$3:$N$299,0))="","",INDEX(Proyectos!J$3:J$299,MATCH(ROWS($A$3:$A180),Proyectos!$N$3:$N$299,0))),"")</f>
        <v/>
      </c>
    </row>
    <row r="181">
      <c r="A181" s="8" t="str">
        <f>IFERROR(IF(INDEX(Proyectos!A$3:A$299,MATCH(ROWS($A$3:$A181),Proyectos!$N$3:$N$299,0))="","",INDEX(Proyectos!A$3:A$299,MATCH(ROWS($A$3:$A181),Proyectos!$N$3:$N$299,0))),"")</f>
        <v/>
      </c>
      <c r="B181" s="8" t="str">
        <f>IFERROR(IF(INDEX(Proyectos!B$3:B$299,MATCH(ROWS($A$3:$A181),Proyectos!$N$3:$N$299,0))="","",INDEX(Proyectos!B$3:B$299,MATCH(ROWS($A$3:$A181),Proyectos!$N$3:$N$299,0))),"")</f>
        <v/>
      </c>
      <c r="C181" s="8" t="str">
        <f>IFERROR(IF(INDEX(Proyectos!C$3:C$299,MATCH(ROWS($A$3:$A181),Proyectos!$N$3:$N$299,0))="","",INDEX(Proyectos!C$3:C$299,MATCH(ROWS($A$3:$A181),Proyectos!$N$3:$N$299,0))),"")</f>
        <v/>
      </c>
      <c r="D181" s="8" t="str">
        <f>IFERROR(IF(INDEX(Proyectos!D$3:D$299,MATCH(ROWS($A$3:$A181),Proyectos!$N$3:$N$299,0))="","",INDEX(Proyectos!D$3:D$299,MATCH(ROWS($A$3:$A181),Proyectos!$N$3:$N$299,0))),"")</f>
        <v/>
      </c>
      <c r="E181" s="9" t="str">
        <f>IFERROR(IF(INDEX(Proyectos!E$3:E$299,MATCH(ROWS($A$3:$A181),Proyectos!$N$3:$N$299,0))="","",INDEX(Proyectos!E$3:E$299,MATCH(ROWS($A$3:$A181),Proyectos!$N$3:$N$299,0))),"")</f>
        <v/>
      </c>
      <c r="F181" s="10" t="str">
        <f>IFERROR(IF(INDEX(Proyectos!F$3:F$299,MATCH(ROWS($A$3:$A181),Proyectos!$N$3:$N$299,0))="","",INDEX(Proyectos!F$3:F$299,MATCH(ROWS($A$3:$A181),Proyectos!$N$3:$N$299,0))),"")</f>
        <v/>
      </c>
      <c r="G181" s="11" t="str">
        <f>IFERROR(IF(INDEX(Proyectos!G$3:G$299,MATCH(ROWS($A$3:$A181),Proyectos!$N$3:$N$299,0))="","",INDEX(Proyectos!G$3:G$299,MATCH(ROWS($A$3:$A181),Proyectos!$N$3:$N$299,0))),"")</f>
        <v/>
      </c>
      <c r="H181" s="8" t="str">
        <f>IFERROR(IF(INDEX(Proyectos!H$3:H$299,MATCH(ROWS($A$3:$A181),Proyectos!$N$3:$N$299,0))="","",INDEX(Proyectos!H$3:H$299,MATCH(ROWS($A$3:$A181),Proyectos!$N$3:$N$299,0))),"")</f>
        <v/>
      </c>
      <c r="I181" s="12" t="str">
        <f>IFERROR(IF(INDEX(Proyectos!I$3:I$299,MATCH(ROWS($A$3:$A181),Proyectos!$N$3:$N$299,0))="","",INDEX(Proyectos!I$3:I$299,MATCH(ROWS($A$3:$A181),Proyectos!$N$3:$N$299,0))),"")</f>
        <v/>
      </c>
      <c r="J181" s="13" t="str">
        <f>IFERROR(IF(INDEX(Proyectos!J$3:J$299,MATCH(ROWS($A$3:$A181),Proyectos!$N$3:$N$299,0))="","",INDEX(Proyectos!J$3:J$299,MATCH(ROWS($A$3:$A181),Proyectos!$N$3:$N$299,0))),"")</f>
        <v/>
      </c>
    </row>
    <row r="182">
      <c r="A182" s="8" t="str">
        <f>IFERROR(IF(INDEX(Proyectos!A$3:A$299,MATCH(ROWS($A$3:$A182),Proyectos!$N$3:$N$299,0))="","",INDEX(Proyectos!A$3:A$299,MATCH(ROWS($A$3:$A182),Proyectos!$N$3:$N$299,0))),"")</f>
        <v/>
      </c>
      <c r="B182" s="8" t="str">
        <f>IFERROR(IF(INDEX(Proyectos!B$3:B$299,MATCH(ROWS($A$3:$A182),Proyectos!$N$3:$N$299,0))="","",INDEX(Proyectos!B$3:B$299,MATCH(ROWS($A$3:$A182),Proyectos!$N$3:$N$299,0))),"")</f>
        <v/>
      </c>
      <c r="C182" s="8" t="str">
        <f>IFERROR(IF(INDEX(Proyectos!C$3:C$299,MATCH(ROWS($A$3:$A182),Proyectos!$N$3:$N$299,0))="","",INDEX(Proyectos!C$3:C$299,MATCH(ROWS($A$3:$A182),Proyectos!$N$3:$N$299,0))),"")</f>
        <v/>
      </c>
      <c r="D182" s="8" t="str">
        <f>IFERROR(IF(INDEX(Proyectos!D$3:D$299,MATCH(ROWS($A$3:$A182),Proyectos!$N$3:$N$299,0))="","",INDEX(Proyectos!D$3:D$299,MATCH(ROWS($A$3:$A182),Proyectos!$N$3:$N$299,0))),"")</f>
        <v/>
      </c>
      <c r="E182" s="9" t="str">
        <f>IFERROR(IF(INDEX(Proyectos!E$3:E$299,MATCH(ROWS($A$3:$A182),Proyectos!$N$3:$N$299,0))="","",INDEX(Proyectos!E$3:E$299,MATCH(ROWS($A$3:$A182),Proyectos!$N$3:$N$299,0))),"")</f>
        <v/>
      </c>
      <c r="F182" s="10" t="str">
        <f>IFERROR(IF(INDEX(Proyectos!F$3:F$299,MATCH(ROWS($A$3:$A182),Proyectos!$N$3:$N$299,0))="","",INDEX(Proyectos!F$3:F$299,MATCH(ROWS($A$3:$A182),Proyectos!$N$3:$N$299,0))),"")</f>
        <v/>
      </c>
      <c r="G182" s="11" t="str">
        <f>IFERROR(IF(INDEX(Proyectos!G$3:G$299,MATCH(ROWS($A$3:$A182),Proyectos!$N$3:$N$299,0))="","",INDEX(Proyectos!G$3:G$299,MATCH(ROWS($A$3:$A182),Proyectos!$N$3:$N$299,0))),"")</f>
        <v/>
      </c>
      <c r="H182" s="8" t="str">
        <f>IFERROR(IF(INDEX(Proyectos!H$3:H$299,MATCH(ROWS($A$3:$A182),Proyectos!$N$3:$N$299,0))="","",INDEX(Proyectos!H$3:H$299,MATCH(ROWS($A$3:$A182),Proyectos!$N$3:$N$299,0))),"")</f>
        <v/>
      </c>
      <c r="I182" s="12" t="str">
        <f>IFERROR(IF(INDEX(Proyectos!I$3:I$299,MATCH(ROWS($A$3:$A182),Proyectos!$N$3:$N$299,0))="","",INDEX(Proyectos!I$3:I$299,MATCH(ROWS($A$3:$A182),Proyectos!$N$3:$N$299,0))),"")</f>
        <v/>
      </c>
      <c r="J182" s="13" t="str">
        <f>IFERROR(IF(INDEX(Proyectos!J$3:J$299,MATCH(ROWS($A$3:$A182),Proyectos!$N$3:$N$299,0))="","",INDEX(Proyectos!J$3:J$299,MATCH(ROWS($A$3:$A182),Proyectos!$N$3:$N$299,0))),"")</f>
        <v/>
      </c>
    </row>
    <row r="183">
      <c r="A183" s="8" t="str">
        <f>IFERROR(IF(INDEX(Proyectos!A$3:A$299,MATCH(ROWS($A$3:$A183),Proyectos!$N$3:$N$299,0))="","",INDEX(Proyectos!A$3:A$299,MATCH(ROWS($A$3:$A183),Proyectos!$N$3:$N$299,0))),"")</f>
        <v/>
      </c>
      <c r="B183" s="8" t="str">
        <f>IFERROR(IF(INDEX(Proyectos!B$3:B$299,MATCH(ROWS($A$3:$A183),Proyectos!$N$3:$N$299,0))="","",INDEX(Proyectos!B$3:B$299,MATCH(ROWS($A$3:$A183),Proyectos!$N$3:$N$299,0))),"")</f>
        <v/>
      </c>
      <c r="C183" s="8" t="str">
        <f>IFERROR(IF(INDEX(Proyectos!C$3:C$299,MATCH(ROWS($A$3:$A183),Proyectos!$N$3:$N$299,0))="","",INDEX(Proyectos!C$3:C$299,MATCH(ROWS($A$3:$A183),Proyectos!$N$3:$N$299,0))),"")</f>
        <v/>
      </c>
      <c r="D183" s="8" t="str">
        <f>IFERROR(IF(INDEX(Proyectos!D$3:D$299,MATCH(ROWS($A$3:$A183),Proyectos!$N$3:$N$299,0))="","",INDEX(Proyectos!D$3:D$299,MATCH(ROWS($A$3:$A183),Proyectos!$N$3:$N$299,0))),"")</f>
        <v/>
      </c>
      <c r="E183" s="9" t="str">
        <f>IFERROR(IF(INDEX(Proyectos!E$3:E$299,MATCH(ROWS($A$3:$A183),Proyectos!$N$3:$N$299,0))="","",INDEX(Proyectos!E$3:E$299,MATCH(ROWS($A$3:$A183),Proyectos!$N$3:$N$299,0))),"")</f>
        <v/>
      </c>
      <c r="F183" s="10" t="str">
        <f>IFERROR(IF(INDEX(Proyectos!F$3:F$299,MATCH(ROWS($A$3:$A183),Proyectos!$N$3:$N$299,0))="","",INDEX(Proyectos!F$3:F$299,MATCH(ROWS($A$3:$A183),Proyectos!$N$3:$N$299,0))),"")</f>
        <v/>
      </c>
      <c r="G183" s="11" t="str">
        <f>IFERROR(IF(INDEX(Proyectos!G$3:G$299,MATCH(ROWS($A$3:$A183),Proyectos!$N$3:$N$299,0))="","",INDEX(Proyectos!G$3:G$299,MATCH(ROWS($A$3:$A183),Proyectos!$N$3:$N$299,0))),"")</f>
        <v/>
      </c>
      <c r="H183" s="8" t="str">
        <f>IFERROR(IF(INDEX(Proyectos!H$3:H$299,MATCH(ROWS($A$3:$A183),Proyectos!$N$3:$N$299,0))="","",INDEX(Proyectos!H$3:H$299,MATCH(ROWS($A$3:$A183),Proyectos!$N$3:$N$299,0))),"")</f>
        <v/>
      </c>
      <c r="I183" s="12" t="str">
        <f>IFERROR(IF(INDEX(Proyectos!I$3:I$299,MATCH(ROWS($A$3:$A183),Proyectos!$N$3:$N$299,0))="","",INDEX(Proyectos!I$3:I$299,MATCH(ROWS($A$3:$A183),Proyectos!$N$3:$N$299,0))),"")</f>
        <v/>
      </c>
      <c r="J183" s="13" t="str">
        <f>IFERROR(IF(INDEX(Proyectos!J$3:J$299,MATCH(ROWS($A$3:$A183),Proyectos!$N$3:$N$299,0))="","",INDEX(Proyectos!J$3:J$299,MATCH(ROWS($A$3:$A183),Proyectos!$N$3:$N$299,0))),"")</f>
        <v/>
      </c>
    </row>
    <row r="184">
      <c r="A184" s="8" t="str">
        <f>IFERROR(IF(INDEX(Proyectos!A$3:A$299,MATCH(ROWS($A$3:$A184),Proyectos!$N$3:$N$299,0))="","",INDEX(Proyectos!A$3:A$299,MATCH(ROWS($A$3:$A184),Proyectos!$N$3:$N$299,0))),"")</f>
        <v/>
      </c>
      <c r="B184" s="8" t="str">
        <f>IFERROR(IF(INDEX(Proyectos!B$3:B$299,MATCH(ROWS($A$3:$A184),Proyectos!$N$3:$N$299,0))="","",INDEX(Proyectos!B$3:B$299,MATCH(ROWS($A$3:$A184),Proyectos!$N$3:$N$299,0))),"")</f>
        <v/>
      </c>
      <c r="C184" s="8" t="str">
        <f>IFERROR(IF(INDEX(Proyectos!C$3:C$299,MATCH(ROWS($A$3:$A184),Proyectos!$N$3:$N$299,0))="","",INDEX(Proyectos!C$3:C$299,MATCH(ROWS($A$3:$A184),Proyectos!$N$3:$N$299,0))),"")</f>
        <v/>
      </c>
      <c r="D184" s="8" t="str">
        <f>IFERROR(IF(INDEX(Proyectos!D$3:D$299,MATCH(ROWS($A$3:$A184),Proyectos!$N$3:$N$299,0))="","",INDEX(Proyectos!D$3:D$299,MATCH(ROWS($A$3:$A184),Proyectos!$N$3:$N$299,0))),"")</f>
        <v/>
      </c>
      <c r="E184" s="9" t="str">
        <f>IFERROR(IF(INDEX(Proyectos!E$3:E$299,MATCH(ROWS($A$3:$A184),Proyectos!$N$3:$N$299,0))="","",INDEX(Proyectos!E$3:E$299,MATCH(ROWS($A$3:$A184),Proyectos!$N$3:$N$299,0))),"")</f>
        <v/>
      </c>
      <c r="F184" s="10" t="str">
        <f>IFERROR(IF(INDEX(Proyectos!F$3:F$299,MATCH(ROWS($A$3:$A184),Proyectos!$N$3:$N$299,0))="","",INDEX(Proyectos!F$3:F$299,MATCH(ROWS($A$3:$A184),Proyectos!$N$3:$N$299,0))),"")</f>
        <v/>
      </c>
      <c r="G184" s="11" t="str">
        <f>IFERROR(IF(INDEX(Proyectos!G$3:G$299,MATCH(ROWS($A$3:$A184),Proyectos!$N$3:$N$299,0))="","",INDEX(Proyectos!G$3:G$299,MATCH(ROWS($A$3:$A184),Proyectos!$N$3:$N$299,0))),"")</f>
        <v/>
      </c>
      <c r="H184" s="8" t="str">
        <f>IFERROR(IF(INDEX(Proyectos!H$3:H$299,MATCH(ROWS($A$3:$A184),Proyectos!$N$3:$N$299,0))="","",INDEX(Proyectos!H$3:H$299,MATCH(ROWS($A$3:$A184),Proyectos!$N$3:$N$299,0))),"")</f>
        <v/>
      </c>
      <c r="I184" s="12" t="str">
        <f>IFERROR(IF(INDEX(Proyectos!I$3:I$299,MATCH(ROWS($A$3:$A184),Proyectos!$N$3:$N$299,0))="","",INDEX(Proyectos!I$3:I$299,MATCH(ROWS($A$3:$A184),Proyectos!$N$3:$N$299,0))),"")</f>
        <v/>
      </c>
      <c r="J184" s="13" t="str">
        <f>IFERROR(IF(INDEX(Proyectos!J$3:J$299,MATCH(ROWS($A$3:$A184),Proyectos!$N$3:$N$299,0))="","",INDEX(Proyectos!J$3:J$299,MATCH(ROWS($A$3:$A184),Proyectos!$N$3:$N$299,0))),"")</f>
        <v/>
      </c>
    </row>
    <row r="185">
      <c r="A185" s="8" t="str">
        <f>IFERROR(IF(INDEX(Proyectos!A$3:A$299,MATCH(ROWS($A$3:$A185),Proyectos!$N$3:$N$299,0))="","",INDEX(Proyectos!A$3:A$299,MATCH(ROWS($A$3:$A185),Proyectos!$N$3:$N$299,0))),"")</f>
        <v/>
      </c>
      <c r="B185" s="8" t="str">
        <f>IFERROR(IF(INDEX(Proyectos!B$3:B$299,MATCH(ROWS($A$3:$A185),Proyectos!$N$3:$N$299,0))="","",INDEX(Proyectos!B$3:B$299,MATCH(ROWS($A$3:$A185),Proyectos!$N$3:$N$299,0))),"")</f>
        <v/>
      </c>
      <c r="C185" s="8" t="str">
        <f>IFERROR(IF(INDEX(Proyectos!C$3:C$299,MATCH(ROWS($A$3:$A185),Proyectos!$N$3:$N$299,0))="","",INDEX(Proyectos!C$3:C$299,MATCH(ROWS($A$3:$A185),Proyectos!$N$3:$N$299,0))),"")</f>
        <v/>
      </c>
      <c r="D185" s="8" t="str">
        <f>IFERROR(IF(INDEX(Proyectos!D$3:D$299,MATCH(ROWS($A$3:$A185),Proyectos!$N$3:$N$299,0))="","",INDEX(Proyectos!D$3:D$299,MATCH(ROWS($A$3:$A185),Proyectos!$N$3:$N$299,0))),"")</f>
        <v/>
      </c>
      <c r="E185" s="9" t="str">
        <f>IFERROR(IF(INDEX(Proyectos!E$3:E$299,MATCH(ROWS($A$3:$A185),Proyectos!$N$3:$N$299,0))="","",INDEX(Proyectos!E$3:E$299,MATCH(ROWS($A$3:$A185),Proyectos!$N$3:$N$299,0))),"")</f>
        <v/>
      </c>
      <c r="F185" s="10" t="str">
        <f>IFERROR(IF(INDEX(Proyectos!F$3:F$299,MATCH(ROWS($A$3:$A185),Proyectos!$N$3:$N$299,0))="","",INDEX(Proyectos!F$3:F$299,MATCH(ROWS($A$3:$A185),Proyectos!$N$3:$N$299,0))),"")</f>
        <v/>
      </c>
      <c r="G185" s="11" t="str">
        <f>IFERROR(IF(INDEX(Proyectos!G$3:G$299,MATCH(ROWS($A$3:$A185),Proyectos!$N$3:$N$299,0))="","",INDEX(Proyectos!G$3:G$299,MATCH(ROWS($A$3:$A185),Proyectos!$N$3:$N$299,0))),"")</f>
        <v/>
      </c>
      <c r="H185" s="8" t="str">
        <f>IFERROR(IF(INDEX(Proyectos!H$3:H$299,MATCH(ROWS($A$3:$A185),Proyectos!$N$3:$N$299,0))="","",INDEX(Proyectos!H$3:H$299,MATCH(ROWS($A$3:$A185),Proyectos!$N$3:$N$299,0))),"")</f>
        <v/>
      </c>
      <c r="I185" s="12" t="str">
        <f>IFERROR(IF(INDEX(Proyectos!I$3:I$299,MATCH(ROWS($A$3:$A185),Proyectos!$N$3:$N$299,0))="","",INDEX(Proyectos!I$3:I$299,MATCH(ROWS($A$3:$A185),Proyectos!$N$3:$N$299,0))),"")</f>
        <v/>
      </c>
      <c r="J185" s="13" t="str">
        <f>IFERROR(IF(INDEX(Proyectos!J$3:J$299,MATCH(ROWS($A$3:$A185),Proyectos!$N$3:$N$299,0))="","",INDEX(Proyectos!J$3:J$299,MATCH(ROWS($A$3:$A185),Proyectos!$N$3:$N$299,0))),"")</f>
        <v/>
      </c>
    </row>
    <row r="186">
      <c r="A186" s="8" t="str">
        <f>IFERROR(IF(INDEX(Proyectos!A$3:A$299,MATCH(ROWS($A$3:$A186),Proyectos!$N$3:$N$299,0))="","",INDEX(Proyectos!A$3:A$299,MATCH(ROWS($A$3:$A186),Proyectos!$N$3:$N$299,0))),"")</f>
        <v/>
      </c>
      <c r="B186" s="8" t="str">
        <f>IFERROR(IF(INDEX(Proyectos!B$3:B$299,MATCH(ROWS($A$3:$A186),Proyectos!$N$3:$N$299,0))="","",INDEX(Proyectos!B$3:B$299,MATCH(ROWS($A$3:$A186),Proyectos!$N$3:$N$299,0))),"")</f>
        <v/>
      </c>
      <c r="C186" s="8" t="str">
        <f>IFERROR(IF(INDEX(Proyectos!C$3:C$299,MATCH(ROWS($A$3:$A186),Proyectos!$N$3:$N$299,0))="","",INDEX(Proyectos!C$3:C$299,MATCH(ROWS($A$3:$A186),Proyectos!$N$3:$N$299,0))),"")</f>
        <v/>
      </c>
      <c r="D186" s="8" t="str">
        <f>IFERROR(IF(INDEX(Proyectos!D$3:D$299,MATCH(ROWS($A$3:$A186),Proyectos!$N$3:$N$299,0))="","",INDEX(Proyectos!D$3:D$299,MATCH(ROWS($A$3:$A186),Proyectos!$N$3:$N$299,0))),"")</f>
        <v/>
      </c>
      <c r="E186" s="9" t="str">
        <f>IFERROR(IF(INDEX(Proyectos!E$3:E$299,MATCH(ROWS($A$3:$A186),Proyectos!$N$3:$N$299,0))="","",INDEX(Proyectos!E$3:E$299,MATCH(ROWS($A$3:$A186),Proyectos!$N$3:$N$299,0))),"")</f>
        <v/>
      </c>
      <c r="F186" s="10" t="str">
        <f>IFERROR(IF(INDEX(Proyectos!F$3:F$299,MATCH(ROWS($A$3:$A186),Proyectos!$N$3:$N$299,0))="","",INDEX(Proyectos!F$3:F$299,MATCH(ROWS($A$3:$A186),Proyectos!$N$3:$N$299,0))),"")</f>
        <v/>
      </c>
      <c r="G186" s="11" t="str">
        <f>IFERROR(IF(INDEX(Proyectos!G$3:G$299,MATCH(ROWS($A$3:$A186),Proyectos!$N$3:$N$299,0))="","",INDEX(Proyectos!G$3:G$299,MATCH(ROWS($A$3:$A186),Proyectos!$N$3:$N$299,0))),"")</f>
        <v/>
      </c>
      <c r="H186" s="8" t="str">
        <f>IFERROR(IF(INDEX(Proyectos!H$3:H$299,MATCH(ROWS($A$3:$A186),Proyectos!$N$3:$N$299,0))="","",INDEX(Proyectos!H$3:H$299,MATCH(ROWS($A$3:$A186),Proyectos!$N$3:$N$299,0))),"")</f>
        <v/>
      </c>
      <c r="I186" s="12" t="str">
        <f>IFERROR(IF(INDEX(Proyectos!I$3:I$299,MATCH(ROWS($A$3:$A186),Proyectos!$N$3:$N$299,0))="","",INDEX(Proyectos!I$3:I$299,MATCH(ROWS($A$3:$A186),Proyectos!$N$3:$N$299,0))),"")</f>
        <v/>
      </c>
      <c r="J186" s="13" t="str">
        <f>IFERROR(IF(INDEX(Proyectos!J$3:J$299,MATCH(ROWS($A$3:$A186),Proyectos!$N$3:$N$299,0))="","",INDEX(Proyectos!J$3:J$299,MATCH(ROWS($A$3:$A186),Proyectos!$N$3:$N$299,0))),"")</f>
        <v/>
      </c>
    </row>
    <row r="187">
      <c r="A187" s="8" t="str">
        <f>IFERROR(IF(INDEX(Proyectos!A$3:A$299,MATCH(ROWS($A$3:$A187),Proyectos!$N$3:$N$299,0))="","",INDEX(Proyectos!A$3:A$299,MATCH(ROWS($A$3:$A187),Proyectos!$N$3:$N$299,0))),"")</f>
        <v/>
      </c>
      <c r="B187" s="8" t="str">
        <f>IFERROR(IF(INDEX(Proyectos!B$3:B$299,MATCH(ROWS($A$3:$A187),Proyectos!$N$3:$N$299,0))="","",INDEX(Proyectos!B$3:B$299,MATCH(ROWS($A$3:$A187),Proyectos!$N$3:$N$299,0))),"")</f>
        <v/>
      </c>
      <c r="C187" s="8" t="str">
        <f>IFERROR(IF(INDEX(Proyectos!C$3:C$299,MATCH(ROWS($A$3:$A187),Proyectos!$N$3:$N$299,0))="","",INDEX(Proyectos!C$3:C$299,MATCH(ROWS($A$3:$A187),Proyectos!$N$3:$N$299,0))),"")</f>
        <v/>
      </c>
      <c r="D187" s="8" t="str">
        <f>IFERROR(IF(INDEX(Proyectos!D$3:D$299,MATCH(ROWS($A$3:$A187),Proyectos!$N$3:$N$299,0))="","",INDEX(Proyectos!D$3:D$299,MATCH(ROWS($A$3:$A187),Proyectos!$N$3:$N$299,0))),"")</f>
        <v/>
      </c>
      <c r="E187" s="9" t="str">
        <f>IFERROR(IF(INDEX(Proyectos!E$3:E$299,MATCH(ROWS($A$3:$A187),Proyectos!$N$3:$N$299,0))="","",INDEX(Proyectos!E$3:E$299,MATCH(ROWS($A$3:$A187),Proyectos!$N$3:$N$299,0))),"")</f>
        <v/>
      </c>
      <c r="F187" s="10" t="str">
        <f>IFERROR(IF(INDEX(Proyectos!F$3:F$299,MATCH(ROWS($A$3:$A187),Proyectos!$N$3:$N$299,0))="","",INDEX(Proyectos!F$3:F$299,MATCH(ROWS($A$3:$A187),Proyectos!$N$3:$N$299,0))),"")</f>
        <v/>
      </c>
      <c r="G187" s="11" t="str">
        <f>IFERROR(IF(INDEX(Proyectos!G$3:G$299,MATCH(ROWS($A$3:$A187),Proyectos!$N$3:$N$299,0))="","",INDEX(Proyectos!G$3:G$299,MATCH(ROWS($A$3:$A187),Proyectos!$N$3:$N$299,0))),"")</f>
        <v/>
      </c>
      <c r="H187" s="8" t="str">
        <f>IFERROR(IF(INDEX(Proyectos!H$3:H$299,MATCH(ROWS($A$3:$A187),Proyectos!$N$3:$N$299,0))="","",INDEX(Proyectos!H$3:H$299,MATCH(ROWS($A$3:$A187),Proyectos!$N$3:$N$299,0))),"")</f>
        <v/>
      </c>
      <c r="I187" s="12" t="str">
        <f>IFERROR(IF(INDEX(Proyectos!I$3:I$299,MATCH(ROWS($A$3:$A187),Proyectos!$N$3:$N$299,0))="","",INDEX(Proyectos!I$3:I$299,MATCH(ROWS($A$3:$A187),Proyectos!$N$3:$N$299,0))),"")</f>
        <v/>
      </c>
      <c r="J187" s="13" t="str">
        <f>IFERROR(IF(INDEX(Proyectos!J$3:J$299,MATCH(ROWS($A$3:$A187),Proyectos!$N$3:$N$299,0))="","",INDEX(Proyectos!J$3:J$299,MATCH(ROWS($A$3:$A187),Proyectos!$N$3:$N$299,0))),"")</f>
        <v/>
      </c>
    </row>
    <row r="188">
      <c r="A188" s="8" t="str">
        <f>IFERROR(IF(INDEX(Proyectos!A$3:A$299,MATCH(ROWS($A$3:$A188),Proyectos!$N$3:$N$299,0))="","",INDEX(Proyectos!A$3:A$299,MATCH(ROWS($A$3:$A188),Proyectos!$N$3:$N$299,0))),"")</f>
        <v/>
      </c>
      <c r="B188" s="8" t="str">
        <f>IFERROR(IF(INDEX(Proyectos!B$3:B$299,MATCH(ROWS($A$3:$A188),Proyectos!$N$3:$N$299,0))="","",INDEX(Proyectos!B$3:B$299,MATCH(ROWS($A$3:$A188),Proyectos!$N$3:$N$299,0))),"")</f>
        <v/>
      </c>
      <c r="C188" s="8" t="str">
        <f>IFERROR(IF(INDEX(Proyectos!C$3:C$299,MATCH(ROWS($A$3:$A188),Proyectos!$N$3:$N$299,0))="","",INDEX(Proyectos!C$3:C$299,MATCH(ROWS($A$3:$A188),Proyectos!$N$3:$N$299,0))),"")</f>
        <v/>
      </c>
      <c r="D188" s="8" t="str">
        <f>IFERROR(IF(INDEX(Proyectos!D$3:D$299,MATCH(ROWS($A$3:$A188),Proyectos!$N$3:$N$299,0))="","",INDEX(Proyectos!D$3:D$299,MATCH(ROWS($A$3:$A188),Proyectos!$N$3:$N$299,0))),"")</f>
        <v/>
      </c>
      <c r="E188" s="9" t="str">
        <f>IFERROR(IF(INDEX(Proyectos!E$3:E$299,MATCH(ROWS($A$3:$A188),Proyectos!$N$3:$N$299,0))="","",INDEX(Proyectos!E$3:E$299,MATCH(ROWS($A$3:$A188),Proyectos!$N$3:$N$299,0))),"")</f>
        <v/>
      </c>
      <c r="F188" s="10" t="str">
        <f>IFERROR(IF(INDEX(Proyectos!F$3:F$299,MATCH(ROWS($A$3:$A188),Proyectos!$N$3:$N$299,0))="","",INDEX(Proyectos!F$3:F$299,MATCH(ROWS($A$3:$A188),Proyectos!$N$3:$N$299,0))),"")</f>
        <v/>
      </c>
      <c r="G188" s="11" t="str">
        <f>IFERROR(IF(INDEX(Proyectos!G$3:G$299,MATCH(ROWS($A$3:$A188),Proyectos!$N$3:$N$299,0))="","",INDEX(Proyectos!G$3:G$299,MATCH(ROWS($A$3:$A188),Proyectos!$N$3:$N$299,0))),"")</f>
        <v/>
      </c>
      <c r="H188" s="8" t="str">
        <f>IFERROR(IF(INDEX(Proyectos!H$3:H$299,MATCH(ROWS($A$3:$A188),Proyectos!$N$3:$N$299,0))="","",INDEX(Proyectos!H$3:H$299,MATCH(ROWS($A$3:$A188),Proyectos!$N$3:$N$299,0))),"")</f>
        <v/>
      </c>
      <c r="I188" s="12" t="str">
        <f>IFERROR(IF(INDEX(Proyectos!I$3:I$299,MATCH(ROWS($A$3:$A188),Proyectos!$N$3:$N$299,0))="","",INDEX(Proyectos!I$3:I$299,MATCH(ROWS($A$3:$A188),Proyectos!$N$3:$N$299,0))),"")</f>
        <v/>
      </c>
      <c r="J188" s="13" t="str">
        <f>IFERROR(IF(INDEX(Proyectos!J$3:J$299,MATCH(ROWS($A$3:$A188),Proyectos!$N$3:$N$299,0))="","",INDEX(Proyectos!J$3:J$299,MATCH(ROWS($A$3:$A188),Proyectos!$N$3:$N$299,0))),"")</f>
        <v/>
      </c>
    </row>
    <row r="189">
      <c r="A189" s="8" t="str">
        <f>IFERROR(IF(INDEX(Proyectos!A$3:A$299,MATCH(ROWS($A$3:$A189),Proyectos!$N$3:$N$299,0))="","",INDEX(Proyectos!A$3:A$299,MATCH(ROWS($A$3:$A189),Proyectos!$N$3:$N$299,0))),"")</f>
        <v/>
      </c>
      <c r="B189" s="8" t="str">
        <f>IFERROR(IF(INDEX(Proyectos!B$3:B$299,MATCH(ROWS($A$3:$A189),Proyectos!$N$3:$N$299,0))="","",INDEX(Proyectos!B$3:B$299,MATCH(ROWS($A$3:$A189),Proyectos!$N$3:$N$299,0))),"")</f>
        <v/>
      </c>
      <c r="C189" s="8" t="str">
        <f>IFERROR(IF(INDEX(Proyectos!C$3:C$299,MATCH(ROWS($A$3:$A189),Proyectos!$N$3:$N$299,0))="","",INDEX(Proyectos!C$3:C$299,MATCH(ROWS($A$3:$A189),Proyectos!$N$3:$N$299,0))),"")</f>
        <v/>
      </c>
      <c r="D189" s="8" t="str">
        <f>IFERROR(IF(INDEX(Proyectos!D$3:D$299,MATCH(ROWS($A$3:$A189),Proyectos!$N$3:$N$299,0))="","",INDEX(Proyectos!D$3:D$299,MATCH(ROWS($A$3:$A189),Proyectos!$N$3:$N$299,0))),"")</f>
        <v/>
      </c>
      <c r="E189" s="9" t="str">
        <f>IFERROR(IF(INDEX(Proyectos!E$3:E$299,MATCH(ROWS($A$3:$A189),Proyectos!$N$3:$N$299,0))="","",INDEX(Proyectos!E$3:E$299,MATCH(ROWS($A$3:$A189),Proyectos!$N$3:$N$299,0))),"")</f>
        <v/>
      </c>
      <c r="F189" s="10" t="str">
        <f>IFERROR(IF(INDEX(Proyectos!F$3:F$299,MATCH(ROWS($A$3:$A189),Proyectos!$N$3:$N$299,0))="","",INDEX(Proyectos!F$3:F$299,MATCH(ROWS($A$3:$A189),Proyectos!$N$3:$N$299,0))),"")</f>
        <v/>
      </c>
      <c r="G189" s="11" t="str">
        <f>IFERROR(IF(INDEX(Proyectos!G$3:G$299,MATCH(ROWS($A$3:$A189),Proyectos!$N$3:$N$299,0))="","",INDEX(Proyectos!G$3:G$299,MATCH(ROWS($A$3:$A189),Proyectos!$N$3:$N$299,0))),"")</f>
        <v/>
      </c>
      <c r="H189" s="8" t="str">
        <f>IFERROR(IF(INDEX(Proyectos!H$3:H$299,MATCH(ROWS($A$3:$A189),Proyectos!$N$3:$N$299,0))="","",INDEX(Proyectos!H$3:H$299,MATCH(ROWS($A$3:$A189),Proyectos!$N$3:$N$299,0))),"")</f>
        <v/>
      </c>
      <c r="I189" s="12" t="str">
        <f>IFERROR(IF(INDEX(Proyectos!I$3:I$299,MATCH(ROWS($A$3:$A189),Proyectos!$N$3:$N$299,0))="","",INDEX(Proyectos!I$3:I$299,MATCH(ROWS($A$3:$A189),Proyectos!$N$3:$N$299,0))),"")</f>
        <v/>
      </c>
      <c r="J189" s="13" t="str">
        <f>IFERROR(IF(INDEX(Proyectos!J$3:J$299,MATCH(ROWS($A$3:$A189),Proyectos!$N$3:$N$299,0))="","",INDEX(Proyectos!J$3:J$299,MATCH(ROWS($A$3:$A189),Proyectos!$N$3:$N$299,0))),"")</f>
        <v/>
      </c>
    </row>
    <row r="190">
      <c r="A190" s="8" t="str">
        <f>IFERROR(IF(INDEX(Proyectos!A$3:A$299,MATCH(ROWS($A$3:$A190),Proyectos!$N$3:$N$299,0))="","",INDEX(Proyectos!A$3:A$299,MATCH(ROWS($A$3:$A190),Proyectos!$N$3:$N$299,0))),"")</f>
        <v/>
      </c>
      <c r="B190" s="8" t="str">
        <f>IFERROR(IF(INDEX(Proyectos!B$3:B$299,MATCH(ROWS($A$3:$A190),Proyectos!$N$3:$N$299,0))="","",INDEX(Proyectos!B$3:B$299,MATCH(ROWS($A$3:$A190),Proyectos!$N$3:$N$299,0))),"")</f>
        <v/>
      </c>
      <c r="C190" s="8" t="str">
        <f>IFERROR(IF(INDEX(Proyectos!C$3:C$299,MATCH(ROWS($A$3:$A190),Proyectos!$N$3:$N$299,0))="","",INDEX(Proyectos!C$3:C$299,MATCH(ROWS($A$3:$A190),Proyectos!$N$3:$N$299,0))),"")</f>
        <v/>
      </c>
      <c r="D190" s="8" t="str">
        <f>IFERROR(IF(INDEX(Proyectos!D$3:D$299,MATCH(ROWS($A$3:$A190),Proyectos!$N$3:$N$299,0))="","",INDEX(Proyectos!D$3:D$299,MATCH(ROWS($A$3:$A190),Proyectos!$N$3:$N$299,0))),"")</f>
        <v/>
      </c>
      <c r="E190" s="9" t="str">
        <f>IFERROR(IF(INDEX(Proyectos!E$3:E$299,MATCH(ROWS($A$3:$A190),Proyectos!$N$3:$N$299,0))="","",INDEX(Proyectos!E$3:E$299,MATCH(ROWS($A$3:$A190),Proyectos!$N$3:$N$299,0))),"")</f>
        <v/>
      </c>
      <c r="F190" s="10" t="str">
        <f>IFERROR(IF(INDEX(Proyectos!F$3:F$299,MATCH(ROWS($A$3:$A190),Proyectos!$N$3:$N$299,0))="","",INDEX(Proyectos!F$3:F$299,MATCH(ROWS($A$3:$A190),Proyectos!$N$3:$N$299,0))),"")</f>
        <v/>
      </c>
      <c r="G190" s="11" t="str">
        <f>IFERROR(IF(INDEX(Proyectos!G$3:G$299,MATCH(ROWS($A$3:$A190),Proyectos!$N$3:$N$299,0))="","",INDEX(Proyectos!G$3:G$299,MATCH(ROWS($A$3:$A190),Proyectos!$N$3:$N$299,0))),"")</f>
        <v/>
      </c>
      <c r="H190" s="8" t="str">
        <f>IFERROR(IF(INDEX(Proyectos!H$3:H$299,MATCH(ROWS($A$3:$A190),Proyectos!$N$3:$N$299,0))="","",INDEX(Proyectos!H$3:H$299,MATCH(ROWS($A$3:$A190),Proyectos!$N$3:$N$299,0))),"")</f>
        <v/>
      </c>
      <c r="I190" s="12" t="str">
        <f>IFERROR(IF(INDEX(Proyectos!I$3:I$299,MATCH(ROWS($A$3:$A190),Proyectos!$N$3:$N$299,0))="","",INDEX(Proyectos!I$3:I$299,MATCH(ROWS($A$3:$A190),Proyectos!$N$3:$N$299,0))),"")</f>
        <v/>
      </c>
      <c r="J190" s="13" t="str">
        <f>IFERROR(IF(INDEX(Proyectos!J$3:J$299,MATCH(ROWS($A$3:$A190),Proyectos!$N$3:$N$299,0))="","",INDEX(Proyectos!J$3:J$299,MATCH(ROWS($A$3:$A190),Proyectos!$N$3:$N$299,0))),"")</f>
        <v/>
      </c>
    </row>
    <row r="191">
      <c r="A191" s="8" t="str">
        <f>IFERROR(IF(INDEX(Proyectos!A$3:A$299,MATCH(ROWS($A$3:$A191),Proyectos!$N$3:$N$299,0))="","",INDEX(Proyectos!A$3:A$299,MATCH(ROWS($A$3:$A191),Proyectos!$N$3:$N$299,0))),"")</f>
        <v/>
      </c>
      <c r="B191" s="8" t="str">
        <f>IFERROR(IF(INDEX(Proyectos!B$3:B$299,MATCH(ROWS($A$3:$A191),Proyectos!$N$3:$N$299,0))="","",INDEX(Proyectos!B$3:B$299,MATCH(ROWS($A$3:$A191),Proyectos!$N$3:$N$299,0))),"")</f>
        <v/>
      </c>
      <c r="C191" s="8" t="str">
        <f>IFERROR(IF(INDEX(Proyectos!C$3:C$299,MATCH(ROWS($A$3:$A191),Proyectos!$N$3:$N$299,0))="","",INDEX(Proyectos!C$3:C$299,MATCH(ROWS($A$3:$A191),Proyectos!$N$3:$N$299,0))),"")</f>
        <v/>
      </c>
      <c r="D191" s="8" t="str">
        <f>IFERROR(IF(INDEX(Proyectos!D$3:D$299,MATCH(ROWS($A$3:$A191),Proyectos!$N$3:$N$299,0))="","",INDEX(Proyectos!D$3:D$299,MATCH(ROWS($A$3:$A191),Proyectos!$N$3:$N$299,0))),"")</f>
        <v/>
      </c>
      <c r="E191" s="9" t="str">
        <f>IFERROR(IF(INDEX(Proyectos!E$3:E$299,MATCH(ROWS($A$3:$A191),Proyectos!$N$3:$N$299,0))="","",INDEX(Proyectos!E$3:E$299,MATCH(ROWS($A$3:$A191),Proyectos!$N$3:$N$299,0))),"")</f>
        <v/>
      </c>
      <c r="F191" s="10" t="str">
        <f>IFERROR(IF(INDEX(Proyectos!F$3:F$299,MATCH(ROWS($A$3:$A191),Proyectos!$N$3:$N$299,0))="","",INDEX(Proyectos!F$3:F$299,MATCH(ROWS($A$3:$A191),Proyectos!$N$3:$N$299,0))),"")</f>
        <v/>
      </c>
      <c r="G191" s="11" t="str">
        <f>IFERROR(IF(INDEX(Proyectos!G$3:G$299,MATCH(ROWS($A$3:$A191),Proyectos!$N$3:$N$299,0))="","",INDEX(Proyectos!G$3:G$299,MATCH(ROWS($A$3:$A191),Proyectos!$N$3:$N$299,0))),"")</f>
        <v/>
      </c>
      <c r="H191" s="8" t="str">
        <f>IFERROR(IF(INDEX(Proyectos!H$3:H$299,MATCH(ROWS($A$3:$A191),Proyectos!$N$3:$N$299,0))="","",INDEX(Proyectos!H$3:H$299,MATCH(ROWS($A$3:$A191),Proyectos!$N$3:$N$299,0))),"")</f>
        <v/>
      </c>
      <c r="I191" s="12" t="str">
        <f>IFERROR(IF(INDEX(Proyectos!I$3:I$299,MATCH(ROWS($A$3:$A191),Proyectos!$N$3:$N$299,0))="","",INDEX(Proyectos!I$3:I$299,MATCH(ROWS($A$3:$A191),Proyectos!$N$3:$N$299,0))),"")</f>
        <v/>
      </c>
      <c r="J191" s="13" t="str">
        <f>IFERROR(IF(INDEX(Proyectos!J$3:J$299,MATCH(ROWS($A$3:$A191),Proyectos!$N$3:$N$299,0))="","",INDEX(Proyectos!J$3:J$299,MATCH(ROWS($A$3:$A191),Proyectos!$N$3:$N$299,0))),"")</f>
        <v/>
      </c>
    </row>
    <row r="192">
      <c r="A192" s="8" t="str">
        <f>IFERROR(IF(INDEX(Proyectos!A$3:A$299,MATCH(ROWS($A$3:$A192),Proyectos!$N$3:$N$299,0))="","",INDEX(Proyectos!A$3:A$299,MATCH(ROWS($A$3:$A192),Proyectos!$N$3:$N$299,0))),"")</f>
        <v/>
      </c>
      <c r="B192" s="8" t="str">
        <f>IFERROR(IF(INDEX(Proyectos!B$3:B$299,MATCH(ROWS($A$3:$A192),Proyectos!$N$3:$N$299,0))="","",INDEX(Proyectos!B$3:B$299,MATCH(ROWS($A$3:$A192),Proyectos!$N$3:$N$299,0))),"")</f>
        <v/>
      </c>
      <c r="C192" s="8" t="str">
        <f>IFERROR(IF(INDEX(Proyectos!C$3:C$299,MATCH(ROWS($A$3:$A192),Proyectos!$N$3:$N$299,0))="","",INDEX(Proyectos!C$3:C$299,MATCH(ROWS($A$3:$A192),Proyectos!$N$3:$N$299,0))),"")</f>
        <v/>
      </c>
      <c r="D192" s="8" t="str">
        <f>IFERROR(IF(INDEX(Proyectos!D$3:D$299,MATCH(ROWS($A$3:$A192),Proyectos!$N$3:$N$299,0))="","",INDEX(Proyectos!D$3:D$299,MATCH(ROWS($A$3:$A192),Proyectos!$N$3:$N$299,0))),"")</f>
        <v/>
      </c>
      <c r="E192" s="9" t="str">
        <f>IFERROR(IF(INDEX(Proyectos!E$3:E$299,MATCH(ROWS($A$3:$A192),Proyectos!$N$3:$N$299,0))="","",INDEX(Proyectos!E$3:E$299,MATCH(ROWS($A$3:$A192),Proyectos!$N$3:$N$299,0))),"")</f>
        <v/>
      </c>
      <c r="F192" s="10" t="str">
        <f>IFERROR(IF(INDEX(Proyectos!F$3:F$299,MATCH(ROWS($A$3:$A192),Proyectos!$N$3:$N$299,0))="","",INDEX(Proyectos!F$3:F$299,MATCH(ROWS($A$3:$A192),Proyectos!$N$3:$N$299,0))),"")</f>
        <v/>
      </c>
      <c r="G192" s="11" t="str">
        <f>IFERROR(IF(INDEX(Proyectos!G$3:G$299,MATCH(ROWS($A$3:$A192),Proyectos!$N$3:$N$299,0))="","",INDEX(Proyectos!G$3:G$299,MATCH(ROWS($A$3:$A192),Proyectos!$N$3:$N$299,0))),"")</f>
        <v/>
      </c>
      <c r="H192" s="8" t="str">
        <f>IFERROR(IF(INDEX(Proyectos!H$3:H$299,MATCH(ROWS($A$3:$A192),Proyectos!$N$3:$N$299,0))="","",INDEX(Proyectos!H$3:H$299,MATCH(ROWS($A$3:$A192),Proyectos!$N$3:$N$299,0))),"")</f>
        <v/>
      </c>
      <c r="I192" s="12" t="str">
        <f>IFERROR(IF(INDEX(Proyectos!I$3:I$299,MATCH(ROWS($A$3:$A192),Proyectos!$N$3:$N$299,0))="","",INDEX(Proyectos!I$3:I$299,MATCH(ROWS($A$3:$A192),Proyectos!$N$3:$N$299,0))),"")</f>
        <v/>
      </c>
      <c r="J192" s="13" t="str">
        <f>IFERROR(IF(INDEX(Proyectos!J$3:J$299,MATCH(ROWS($A$3:$A192),Proyectos!$N$3:$N$299,0))="","",INDEX(Proyectos!J$3:J$299,MATCH(ROWS($A$3:$A192),Proyectos!$N$3:$N$299,0))),"")</f>
        <v/>
      </c>
    </row>
    <row r="193">
      <c r="A193" s="8" t="str">
        <f>IFERROR(IF(INDEX(Proyectos!A$3:A$299,MATCH(ROWS($A$3:$A193),Proyectos!$N$3:$N$299,0))="","",INDEX(Proyectos!A$3:A$299,MATCH(ROWS($A$3:$A193),Proyectos!$N$3:$N$299,0))),"")</f>
        <v/>
      </c>
      <c r="B193" s="8" t="str">
        <f>IFERROR(IF(INDEX(Proyectos!B$3:B$299,MATCH(ROWS($A$3:$A193),Proyectos!$N$3:$N$299,0))="","",INDEX(Proyectos!B$3:B$299,MATCH(ROWS($A$3:$A193),Proyectos!$N$3:$N$299,0))),"")</f>
        <v/>
      </c>
      <c r="C193" s="8" t="str">
        <f>IFERROR(IF(INDEX(Proyectos!C$3:C$299,MATCH(ROWS($A$3:$A193),Proyectos!$N$3:$N$299,0))="","",INDEX(Proyectos!C$3:C$299,MATCH(ROWS($A$3:$A193),Proyectos!$N$3:$N$299,0))),"")</f>
        <v/>
      </c>
      <c r="D193" s="8" t="str">
        <f>IFERROR(IF(INDEX(Proyectos!D$3:D$299,MATCH(ROWS($A$3:$A193),Proyectos!$N$3:$N$299,0))="","",INDEX(Proyectos!D$3:D$299,MATCH(ROWS($A$3:$A193),Proyectos!$N$3:$N$299,0))),"")</f>
        <v/>
      </c>
      <c r="E193" s="9" t="str">
        <f>IFERROR(IF(INDEX(Proyectos!E$3:E$299,MATCH(ROWS($A$3:$A193),Proyectos!$N$3:$N$299,0))="","",INDEX(Proyectos!E$3:E$299,MATCH(ROWS($A$3:$A193),Proyectos!$N$3:$N$299,0))),"")</f>
        <v/>
      </c>
      <c r="F193" s="10" t="str">
        <f>IFERROR(IF(INDEX(Proyectos!F$3:F$299,MATCH(ROWS($A$3:$A193),Proyectos!$N$3:$N$299,0))="","",INDEX(Proyectos!F$3:F$299,MATCH(ROWS($A$3:$A193),Proyectos!$N$3:$N$299,0))),"")</f>
        <v/>
      </c>
      <c r="G193" s="11" t="str">
        <f>IFERROR(IF(INDEX(Proyectos!G$3:G$299,MATCH(ROWS($A$3:$A193),Proyectos!$N$3:$N$299,0))="","",INDEX(Proyectos!G$3:G$299,MATCH(ROWS($A$3:$A193),Proyectos!$N$3:$N$299,0))),"")</f>
        <v/>
      </c>
      <c r="H193" s="8" t="str">
        <f>IFERROR(IF(INDEX(Proyectos!H$3:H$299,MATCH(ROWS($A$3:$A193),Proyectos!$N$3:$N$299,0))="","",INDEX(Proyectos!H$3:H$299,MATCH(ROWS($A$3:$A193),Proyectos!$N$3:$N$299,0))),"")</f>
        <v/>
      </c>
      <c r="I193" s="12" t="str">
        <f>IFERROR(IF(INDEX(Proyectos!I$3:I$299,MATCH(ROWS($A$3:$A193),Proyectos!$N$3:$N$299,0))="","",INDEX(Proyectos!I$3:I$299,MATCH(ROWS($A$3:$A193),Proyectos!$N$3:$N$299,0))),"")</f>
        <v/>
      </c>
      <c r="J193" s="13" t="str">
        <f>IFERROR(IF(INDEX(Proyectos!J$3:J$299,MATCH(ROWS($A$3:$A193),Proyectos!$N$3:$N$299,0))="","",INDEX(Proyectos!J$3:J$299,MATCH(ROWS($A$3:$A193),Proyectos!$N$3:$N$299,0))),"")</f>
        <v/>
      </c>
    </row>
    <row r="194">
      <c r="A194" s="8" t="str">
        <f>IFERROR(IF(INDEX(Proyectos!A$3:A$299,MATCH(ROWS($A$3:$A194),Proyectos!$N$3:$N$299,0))="","",INDEX(Proyectos!A$3:A$299,MATCH(ROWS($A$3:$A194),Proyectos!$N$3:$N$299,0))),"")</f>
        <v/>
      </c>
      <c r="B194" s="8" t="str">
        <f>IFERROR(IF(INDEX(Proyectos!B$3:B$299,MATCH(ROWS($A$3:$A194),Proyectos!$N$3:$N$299,0))="","",INDEX(Proyectos!B$3:B$299,MATCH(ROWS($A$3:$A194),Proyectos!$N$3:$N$299,0))),"")</f>
        <v/>
      </c>
      <c r="C194" s="8" t="str">
        <f>IFERROR(IF(INDEX(Proyectos!C$3:C$299,MATCH(ROWS($A$3:$A194),Proyectos!$N$3:$N$299,0))="","",INDEX(Proyectos!C$3:C$299,MATCH(ROWS($A$3:$A194),Proyectos!$N$3:$N$299,0))),"")</f>
        <v/>
      </c>
      <c r="D194" s="8" t="str">
        <f>IFERROR(IF(INDEX(Proyectos!D$3:D$299,MATCH(ROWS($A$3:$A194),Proyectos!$N$3:$N$299,0))="","",INDEX(Proyectos!D$3:D$299,MATCH(ROWS($A$3:$A194),Proyectos!$N$3:$N$299,0))),"")</f>
        <v/>
      </c>
      <c r="E194" s="9" t="str">
        <f>IFERROR(IF(INDEX(Proyectos!E$3:E$299,MATCH(ROWS($A$3:$A194),Proyectos!$N$3:$N$299,0))="","",INDEX(Proyectos!E$3:E$299,MATCH(ROWS($A$3:$A194),Proyectos!$N$3:$N$299,0))),"")</f>
        <v/>
      </c>
      <c r="F194" s="10" t="str">
        <f>IFERROR(IF(INDEX(Proyectos!F$3:F$299,MATCH(ROWS($A$3:$A194),Proyectos!$N$3:$N$299,0))="","",INDEX(Proyectos!F$3:F$299,MATCH(ROWS($A$3:$A194),Proyectos!$N$3:$N$299,0))),"")</f>
        <v/>
      </c>
      <c r="G194" s="11" t="str">
        <f>IFERROR(IF(INDEX(Proyectos!G$3:G$299,MATCH(ROWS($A$3:$A194),Proyectos!$N$3:$N$299,0))="","",INDEX(Proyectos!G$3:G$299,MATCH(ROWS($A$3:$A194),Proyectos!$N$3:$N$299,0))),"")</f>
        <v/>
      </c>
      <c r="H194" s="8" t="str">
        <f>IFERROR(IF(INDEX(Proyectos!H$3:H$299,MATCH(ROWS($A$3:$A194),Proyectos!$N$3:$N$299,0))="","",INDEX(Proyectos!H$3:H$299,MATCH(ROWS($A$3:$A194),Proyectos!$N$3:$N$299,0))),"")</f>
        <v/>
      </c>
      <c r="I194" s="12" t="str">
        <f>IFERROR(IF(INDEX(Proyectos!I$3:I$299,MATCH(ROWS($A$3:$A194),Proyectos!$N$3:$N$299,0))="","",INDEX(Proyectos!I$3:I$299,MATCH(ROWS($A$3:$A194),Proyectos!$N$3:$N$299,0))),"")</f>
        <v/>
      </c>
      <c r="J194" s="13" t="str">
        <f>IFERROR(IF(INDEX(Proyectos!J$3:J$299,MATCH(ROWS($A$3:$A194),Proyectos!$N$3:$N$299,0))="","",INDEX(Proyectos!J$3:J$299,MATCH(ROWS($A$3:$A194),Proyectos!$N$3:$N$299,0))),"")</f>
        <v/>
      </c>
    </row>
    <row r="195">
      <c r="A195" s="8" t="str">
        <f>IFERROR(IF(INDEX(Proyectos!A$3:A$299,MATCH(ROWS($A$3:$A195),Proyectos!$N$3:$N$299,0))="","",INDEX(Proyectos!A$3:A$299,MATCH(ROWS($A$3:$A195),Proyectos!$N$3:$N$299,0))),"")</f>
        <v/>
      </c>
      <c r="B195" s="8" t="str">
        <f>IFERROR(IF(INDEX(Proyectos!B$3:B$299,MATCH(ROWS($A$3:$A195),Proyectos!$N$3:$N$299,0))="","",INDEX(Proyectos!B$3:B$299,MATCH(ROWS($A$3:$A195),Proyectos!$N$3:$N$299,0))),"")</f>
        <v/>
      </c>
      <c r="C195" s="8" t="str">
        <f>IFERROR(IF(INDEX(Proyectos!C$3:C$299,MATCH(ROWS($A$3:$A195),Proyectos!$N$3:$N$299,0))="","",INDEX(Proyectos!C$3:C$299,MATCH(ROWS($A$3:$A195),Proyectos!$N$3:$N$299,0))),"")</f>
        <v/>
      </c>
      <c r="D195" s="8" t="str">
        <f>IFERROR(IF(INDEX(Proyectos!D$3:D$299,MATCH(ROWS($A$3:$A195),Proyectos!$N$3:$N$299,0))="","",INDEX(Proyectos!D$3:D$299,MATCH(ROWS($A$3:$A195),Proyectos!$N$3:$N$299,0))),"")</f>
        <v/>
      </c>
      <c r="E195" s="9" t="str">
        <f>IFERROR(IF(INDEX(Proyectos!E$3:E$299,MATCH(ROWS($A$3:$A195),Proyectos!$N$3:$N$299,0))="","",INDEX(Proyectos!E$3:E$299,MATCH(ROWS($A$3:$A195),Proyectos!$N$3:$N$299,0))),"")</f>
        <v/>
      </c>
      <c r="F195" s="10" t="str">
        <f>IFERROR(IF(INDEX(Proyectos!F$3:F$299,MATCH(ROWS($A$3:$A195),Proyectos!$N$3:$N$299,0))="","",INDEX(Proyectos!F$3:F$299,MATCH(ROWS($A$3:$A195),Proyectos!$N$3:$N$299,0))),"")</f>
        <v/>
      </c>
      <c r="G195" s="11" t="str">
        <f>IFERROR(IF(INDEX(Proyectos!G$3:G$299,MATCH(ROWS($A$3:$A195),Proyectos!$N$3:$N$299,0))="","",INDEX(Proyectos!G$3:G$299,MATCH(ROWS($A$3:$A195),Proyectos!$N$3:$N$299,0))),"")</f>
        <v/>
      </c>
      <c r="H195" s="8" t="str">
        <f>IFERROR(IF(INDEX(Proyectos!H$3:H$299,MATCH(ROWS($A$3:$A195),Proyectos!$N$3:$N$299,0))="","",INDEX(Proyectos!H$3:H$299,MATCH(ROWS($A$3:$A195),Proyectos!$N$3:$N$299,0))),"")</f>
        <v/>
      </c>
      <c r="I195" s="12" t="str">
        <f>IFERROR(IF(INDEX(Proyectos!I$3:I$299,MATCH(ROWS($A$3:$A195),Proyectos!$N$3:$N$299,0))="","",INDEX(Proyectos!I$3:I$299,MATCH(ROWS($A$3:$A195),Proyectos!$N$3:$N$299,0))),"")</f>
        <v/>
      </c>
      <c r="J195" s="13" t="str">
        <f>IFERROR(IF(INDEX(Proyectos!J$3:J$299,MATCH(ROWS($A$3:$A195),Proyectos!$N$3:$N$299,0))="","",INDEX(Proyectos!J$3:J$299,MATCH(ROWS($A$3:$A195),Proyectos!$N$3:$N$299,0))),"")</f>
        <v/>
      </c>
    </row>
    <row r="196">
      <c r="A196" s="8" t="str">
        <f>IFERROR(IF(INDEX(Proyectos!A$3:A$299,MATCH(ROWS($A$3:$A196),Proyectos!$N$3:$N$299,0))="","",INDEX(Proyectos!A$3:A$299,MATCH(ROWS($A$3:$A196),Proyectos!$N$3:$N$299,0))),"")</f>
        <v/>
      </c>
      <c r="B196" s="8" t="str">
        <f>IFERROR(IF(INDEX(Proyectos!B$3:B$299,MATCH(ROWS($A$3:$A196),Proyectos!$N$3:$N$299,0))="","",INDEX(Proyectos!B$3:B$299,MATCH(ROWS($A$3:$A196),Proyectos!$N$3:$N$299,0))),"")</f>
        <v/>
      </c>
      <c r="C196" s="8" t="str">
        <f>IFERROR(IF(INDEX(Proyectos!C$3:C$299,MATCH(ROWS($A$3:$A196),Proyectos!$N$3:$N$299,0))="","",INDEX(Proyectos!C$3:C$299,MATCH(ROWS($A$3:$A196),Proyectos!$N$3:$N$299,0))),"")</f>
        <v/>
      </c>
      <c r="D196" s="8" t="str">
        <f>IFERROR(IF(INDEX(Proyectos!D$3:D$299,MATCH(ROWS($A$3:$A196),Proyectos!$N$3:$N$299,0))="","",INDEX(Proyectos!D$3:D$299,MATCH(ROWS($A$3:$A196),Proyectos!$N$3:$N$299,0))),"")</f>
        <v/>
      </c>
      <c r="E196" s="9" t="str">
        <f>IFERROR(IF(INDEX(Proyectos!E$3:E$299,MATCH(ROWS($A$3:$A196),Proyectos!$N$3:$N$299,0))="","",INDEX(Proyectos!E$3:E$299,MATCH(ROWS($A$3:$A196),Proyectos!$N$3:$N$299,0))),"")</f>
        <v/>
      </c>
      <c r="F196" s="10" t="str">
        <f>IFERROR(IF(INDEX(Proyectos!F$3:F$299,MATCH(ROWS($A$3:$A196),Proyectos!$N$3:$N$299,0))="","",INDEX(Proyectos!F$3:F$299,MATCH(ROWS($A$3:$A196),Proyectos!$N$3:$N$299,0))),"")</f>
        <v/>
      </c>
      <c r="G196" s="11" t="str">
        <f>IFERROR(IF(INDEX(Proyectos!G$3:G$299,MATCH(ROWS($A$3:$A196),Proyectos!$N$3:$N$299,0))="","",INDEX(Proyectos!G$3:G$299,MATCH(ROWS($A$3:$A196),Proyectos!$N$3:$N$299,0))),"")</f>
        <v/>
      </c>
      <c r="H196" s="8" t="str">
        <f>IFERROR(IF(INDEX(Proyectos!H$3:H$299,MATCH(ROWS($A$3:$A196),Proyectos!$N$3:$N$299,0))="","",INDEX(Proyectos!H$3:H$299,MATCH(ROWS($A$3:$A196),Proyectos!$N$3:$N$299,0))),"")</f>
        <v/>
      </c>
      <c r="I196" s="12" t="str">
        <f>IFERROR(IF(INDEX(Proyectos!I$3:I$299,MATCH(ROWS($A$3:$A196),Proyectos!$N$3:$N$299,0))="","",INDEX(Proyectos!I$3:I$299,MATCH(ROWS($A$3:$A196),Proyectos!$N$3:$N$299,0))),"")</f>
        <v/>
      </c>
      <c r="J196" s="13" t="str">
        <f>IFERROR(IF(INDEX(Proyectos!J$3:J$299,MATCH(ROWS($A$3:$A196),Proyectos!$N$3:$N$299,0))="","",INDEX(Proyectos!J$3:J$299,MATCH(ROWS($A$3:$A196),Proyectos!$N$3:$N$299,0))),"")</f>
        <v/>
      </c>
    </row>
    <row r="197">
      <c r="A197" s="8" t="str">
        <f>IFERROR(IF(INDEX(Proyectos!A$3:A$299,MATCH(ROWS($A$3:$A197),Proyectos!$N$3:$N$299,0))="","",INDEX(Proyectos!A$3:A$299,MATCH(ROWS($A$3:$A197),Proyectos!$N$3:$N$299,0))),"")</f>
        <v/>
      </c>
      <c r="B197" s="8" t="str">
        <f>IFERROR(IF(INDEX(Proyectos!B$3:B$299,MATCH(ROWS($A$3:$A197),Proyectos!$N$3:$N$299,0))="","",INDEX(Proyectos!B$3:B$299,MATCH(ROWS($A$3:$A197),Proyectos!$N$3:$N$299,0))),"")</f>
        <v/>
      </c>
      <c r="C197" s="8" t="str">
        <f>IFERROR(IF(INDEX(Proyectos!C$3:C$299,MATCH(ROWS($A$3:$A197),Proyectos!$N$3:$N$299,0))="","",INDEX(Proyectos!C$3:C$299,MATCH(ROWS($A$3:$A197),Proyectos!$N$3:$N$299,0))),"")</f>
        <v/>
      </c>
      <c r="D197" s="8" t="str">
        <f>IFERROR(IF(INDEX(Proyectos!D$3:D$299,MATCH(ROWS($A$3:$A197),Proyectos!$N$3:$N$299,0))="","",INDEX(Proyectos!D$3:D$299,MATCH(ROWS($A$3:$A197),Proyectos!$N$3:$N$299,0))),"")</f>
        <v/>
      </c>
      <c r="E197" s="9" t="str">
        <f>IFERROR(IF(INDEX(Proyectos!E$3:E$299,MATCH(ROWS($A$3:$A197),Proyectos!$N$3:$N$299,0))="","",INDEX(Proyectos!E$3:E$299,MATCH(ROWS($A$3:$A197),Proyectos!$N$3:$N$299,0))),"")</f>
        <v/>
      </c>
      <c r="F197" s="10" t="str">
        <f>IFERROR(IF(INDEX(Proyectos!F$3:F$299,MATCH(ROWS($A$3:$A197),Proyectos!$N$3:$N$299,0))="","",INDEX(Proyectos!F$3:F$299,MATCH(ROWS($A$3:$A197),Proyectos!$N$3:$N$299,0))),"")</f>
        <v/>
      </c>
      <c r="G197" s="11" t="str">
        <f>IFERROR(IF(INDEX(Proyectos!G$3:G$299,MATCH(ROWS($A$3:$A197),Proyectos!$N$3:$N$299,0))="","",INDEX(Proyectos!G$3:G$299,MATCH(ROWS($A$3:$A197),Proyectos!$N$3:$N$299,0))),"")</f>
        <v/>
      </c>
      <c r="H197" s="8" t="str">
        <f>IFERROR(IF(INDEX(Proyectos!H$3:H$299,MATCH(ROWS($A$3:$A197),Proyectos!$N$3:$N$299,0))="","",INDEX(Proyectos!H$3:H$299,MATCH(ROWS($A$3:$A197),Proyectos!$N$3:$N$299,0))),"")</f>
        <v/>
      </c>
      <c r="I197" s="12" t="str">
        <f>IFERROR(IF(INDEX(Proyectos!I$3:I$299,MATCH(ROWS($A$3:$A197),Proyectos!$N$3:$N$299,0))="","",INDEX(Proyectos!I$3:I$299,MATCH(ROWS($A$3:$A197),Proyectos!$N$3:$N$299,0))),"")</f>
        <v/>
      </c>
      <c r="J197" s="13" t="str">
        <f>IFERROR(IF(INDEX(Proyectos!J$3:J$299,MATCH(ROWS($A$3:$A197),Proyectos!$N$3:$N$299,0))="","",INDEX(Proyectos!J$3:J$299,MATCH(ROWS($A$3:$A197),Proyectos!$N$3:$N$299,0))),"")</f>
        <v/>
      </c>
    </row>
    <row r="198">
      <c r="A198" s="8" t="str">
        <f>IFERROR(IF(INDEX(Proyectos!A$3:A$299,MATCH(ROWS($A$3:$A198),Proyectos!$N$3:$N$299,0))="","",INDEX(Proyectos!A$3:A$299,MATCH(ROWS($A$3:$A198),Proyectos!$N$3:$N$299,0))),"")</f>
        <v/>
      </c>
      <c r="B198" s="8" t="str">
        <f>IFERROR(IF(INDEX(Proyectos!B$3:B$299,MATCH(ROWS($A$3:$A198),Proyectos!$N$3:$N$299,0))="","",INDEX(Proyectos!B$3:B$299,MATCH(ROWS($A$3:$A198),Proyectos!$N$3:$N$299,0))),"")</f>
        <v/>
      </c>
      <c r="C198" s="8" t="str">
        <f>IFERROR(IF(INDEX(Proyectos!C$3:C$299,MATCH(ROWS($A$3:$A198),Proyectos!$N$3:$N$299,0))="","",INDEX(Proyectos!C$3:C$299,MATCH(ROWS($A$3:$A198),Proyectos!$N$3:$N$299,0))),"")</f>
        <v/>
      </c>
      <c r="D198" s="8" t="str">
        <f>IFERROR(IF(INDEX(Proyectos!D$3:D$299,MATCH(ROWS($A$3:$A198),Proyectos!$N$3:$N$299,0))="","",INDEX(Proyectos!D$3:D$299,MATCH(ROWS($A$3:$A198),Proyectos!$N$3:$N$299,0))),"")</f>
        <v/>
      </c>
      <c r="E198" s="9" t="str">
        <f>IFERROR(IF(INDEX(Proyectos!E$3:E$299,MATCH(ROWS($A$3:$A198),Proyectos!$N$3:$N$299,0))="","",INDEX(Proyectos!E$3:E$299,MATCH(ROWS($A$3:$A198),Proyectos!$N$3:$N$299,0))),"")</f>
        <v/>
      </c>
      <c r="F198" s="10" t="str">
        <f>IFERROR(IF(INDEX(Proyectos!F$3:F$299,MATCH(ROWS($A$3:$A198),Proyectos!$N$3:$N$299,0))="","",INDEX(Proyectos!F$3:F$299,MATCH(ROWS($A$3:$A198),Proyectos!$N$3:$N$299,0))),"")</f>
        <v/>
      </c>
      <c r="G198" s="11" t="str">
        <f>IFERROR(IF(INDEX(Proyectos!G$3:G$299,MATCH(ROWS($A$3:$A198),Proyectos!$N$3:$N$299,0))="","",INDEX(Proyectos!G$3:G$299,MATCH(ROWS($A$3:$A198),Proyectos!$N$3:$N$299,0))),"")</f>
        <v/>
      </c>
      <c r="H198" s="8" t="str">
        <f>IFERROR(IF(INDEX(Proyectos!H$3:H$299,MATCH(ROWS($A$3:$A198),Proyectos!$N$3:$N$299,0))="","",INDEX(Proyectos!H$3:H$299,MATCH(ROWS($A$3:$A198),Proyectos!$N$3:$N$299,0))),"")</f>
        <v/>
      </c>
      <c r="I198" s="12" t="str">
        <f>IFERROR(IF(INDEX(Proyectos!I$3:I$299,MATCH(ROWS($A$3:$A198),Proyectos!$N$3:$N$299,0))="","",INDEX(Proyectos!I$3:I$299,MATCH(ROWS($A$3:$A198),Proyectos!$N$3:$N$299,0))),"")</f>
        <v/>
      </c>
      <c r="J198" s="13" t="str">
        <f>IFERROR(IF(INDEX(Proyectos!J$3:J$299,MATCH(ROWS($A$3:$A198),Proyectos!$N$3:$N$299,0))="","",INDEX(Proyectos!J$3:J$299,MATCH(ROWS($A$3:$A198),Proyectos!$N$3:$N$299,0))),"")</f>
        <v/>
      </c>
    </row>
    <row r="199">
      <c r="A199" s="8" t="str">
        <f>IFERROR(IF(INDEX(Proyectos!A$3:A$299,MATCH(ROWS($A$3:$A199),Proyectos!$N$3:$N$299,0))="","",INDEX(Proyectos!A$3:A$299,MATCH(ROWS($A$3:$A199),Proyectos!$N$3:$N$299,0))),"")</f>
        <v/>
      </c>
      <c r="B199" s="8" t="str">
        <f>IFERROR(IF(INDEX(Proyectos!B$3:B$299,MATCH(ROWS($A$3:$A199),Proyectos!$N$3:$N$299,0))="","",INDEX(Proyectos!B$3:B$299,MATCH(ROWS($A$3:$A199),Proyectos!$N$3:$N$299,0))),"")</f>
        <v/>
      </c>
      <c r="C199" s="8" t="str">
        <f>IFERROR(IF(INDEX(Proyectos!C$3:C$299,MATCH(ROWS($A$3:$A199),Proyectos!$N$3:$N$299,0))="","",INDEX(Proyectos!C$3:C$299,MATCH(ROWS($A$3:$A199),Proyectos!$N$3:$N$299,0))),"")</f>
        <v/>
      </c>
      <c r="D199" s="8" t="str">
        <f>IFERROR(IF(INDEX(Proyectos!D$3:D$299,MATCH(ROWS($A$3:$A199),Proyectos!$N$3:$N$299,0))="","",INDEX(Proyectos!D$3:D$299,MATCH(ROWS($A$3:$A199),Proyectos!$N$3:$N$299,0))),"")</f>
        <v/>
      </c>
      <c r="E199" s="9" t="str">
        <f>IFERROR(IF(INDEX(Proyectos!E$3:E$299,MATCH(ROWS($A$3:$A199),Proyectos!$N$3:$N$299,0))="","",INDEX(Proyectos!E$3:E$299,MATCH(ROWS($A$3:$A199),Proyectos!$N$3:$N$299,0))),"")</f>
        <v/>
      </c>
      <c r="F199" s="10" t="str">
        <f>IFERROR(IF(INDEX(Proyectos!F$3:F$299,MATCH(ROWS($A$3:$A199),Proyectos!$N$3:$N$299,0))="","",INDEX(Proyectos!F$3:F$299,MATCH(ROWS($A$3:$A199),Proyectos!$N$3:$N$299,0))),"")</f>
        <v/>
      </c>
      <c r="G199" s="11" t="str">
        <f>IFERROR(IF(INDEX(Proyectos!G$3:G$299,MATCH(ROWS($A$3:$A199),Proyectos!$N$3:$N$299,0))="","",INDEX(Proyectos!G$3:G$299,MATCH(ROWS($A$3:$A199),Proyectos!$N$3:$N$299,0))),"")</f>
        <v/>
      </c>
      <c r="H199" s="8" t="str">
        <f>IFERROR(IF(INDEX(Proyectos!H$3:H$299,MATCH(ROWS($A$3:$A199),Proyectos!$N$3:$N$299,0))="","",INDEX(Proyectos!H$3:H$299,MATCH(ROWS($A$3:$A199),Proyectos!$N$3:$N$299,0))),"")</f>
        <v/>
      </c>
      <c r="I199" s="12" t="str">
        <f>IFERROR(IF(INDEX(Proyectos!I$3:I$299,MATCH(ROWS($A$3:$A199),Proyectos!$N$3:$N$299,0))="","",INDEX(Proyectos!I$3:I$299,MATCH(ROWS($A$3:$A199),Proyectos!$N$3:$N$299,0))),"")</f>
        <v/>
      </c>
      <c r="J199" s="13" t="str">
        <f>IFERROR(IF(INDEX(Proyectos!J$3:J$299,MATCH(ROWS($A$3:$A199),Proyectos!$N$3:$N$299,0))="","",INDEX(Proyectos!J$3:J$299,MATCH(ROWS($A$3:$A199),Proyectos!$N$3:$N$299,0))),"")</f>
        <v/>
      </c>
    </row>
    <row r="200">
      <c r="A200" s="8" t="str">
        <f>IFERROR(IF(INDEX(Proyectos!A$3:A$299,MATCH(ROWS($A$3:$A200),Proyectos!$N$3:$N$299,0))="","",INDEX(Proyectos!A$3:A$299,MATCH(ROWS($A$3:$A200),Proyectos!$N$3:$N$299,0))),"")</f>
        <v/>
      </c>
      <c r="B200" s="8" t="str">
        <f>IFERROR(IF(INDEX(Proyectos!B$3:B$299,MATCH(ROWS($A$3:$A200),Proyectos!$N$3:$N$299,0))="","",INDEX(Proyectos!B$3:B$299,MATCH(ROWS($A$3:$A200),Proyectos!$N$3:$N$299,0))),"")</f>
        <v/>
      </c>
      <c r="C200" s="8" t="str">
        <f>IFERROR(IF(INDEX(Proyectos!C$3:C$299,MATCH(ROWS($A$3:$A200),Proyectos!$N$3:$N$299,0))="","",INDEX(Proyectos!C$3:C$299,MATCH(ROWS($A$3:$A200),Proyectos!$N$3:$N$299,0))),"")</f>
        <v/>
      </c>
      <c r="D200" s="8" t="str">
        <f>IFERROR(IF(INDEX(Proyectos!D$3:D$299,MATCH(ROWS($A$3:$A200),Proyectos!$N$3:$N$299,0))="","",INDEX(Proyectos!D$3:D$299,MATCH(ROWS($A$3:$A200),Proyectos!$N$3:$N$299,0))),"")</f>
        <v/>
      </c>
      <c r="E200" s="9" t="str">
        <f>IFERROR(IF(INDEX(Proyectos!E$3:E$299,MATCH(ROWS($A$3:$A200),Proyectos!$N$3:$N$299,0))="","",INDEX(Proyectos!E$3:E$299,MATCH(ROWS($A$3:$A200),Proyectos!$N$3:$N$299,0))),"")</f>
        <v/>
      </c>
      <c r="F200" s="10" t="str">
        <f>IFERROR(IF(INDEX(Proyectos!F$3:F$299,MATCH(ROWS($A$3:$A200),Proyectos!$N$3:$N$299,0))="","",INDEX(Proyectos!F$3:F$299,MATCH(ROWS($A$3:$A200),Proyectos!$N$3:$N$299,0))),"")</f>
        <v/>
      </c>
      <c r="G200" s="11" t="str">
        <f>IFERROR(IF(INDEX(Proyectos!G$3:G$299,MATCH(ROWS($A$3:$A200),Proyectos!$N$3:$N$299,0))="","",INDEX(Proyectos!G$3:G$299,MATCH(ROWS($A$3:$A200),Proyectos!$N$3:$N$299,0))),"")</f>
        <v/>
      </c>
      <c r="H200" s="8" t="str">
        <f>IFERROR(IF(INDEX(Proyectos!H$3:H$299,MATCH(ROWS($A$3:$A200),Proyectos!$N$3:$N$299,0))="","",INDEX(Proyectos!H$3:H$299,MATCH(ROWS($A$3:$A200),Proyectos!$N$3:$N$299,0))),"")</f>
        <v/>
      </c>
      <c r="I200" s="12" t="str">
        <f>IFERROR(IF(INDEX(Proyectos!I$3:I$299,MATCH(ROWS($A$3:$A200),Proyectos!$N$3:$N$299,0))="","",INDEX(Proyectos!I$3:I$299,MATCH(ROWS($A$3:$A200),Proyectos!$N$3:$N$299,0))),"")</f>
        <v/>
      </c>
      <c r="J200" s="13" t="str">
        <f>IFERROR(IF(INDEX(Proyectos!J$3:J$299,MATCH(ROWS($A$3:$A200),Proyectos!$N$3:$N$299,0))="","",INDEX(Proyectos!J$3:J$299,MATCH(ROWS($A$3:$A200),Proyectos!$N$3:$N$299,0))),"")</f>
        <v/>
      </c>
    </row>
    <row r="201">
      <c r="A201" s="8" t="str">
        <f>IFERROR(IF(INDEX(Proyectos!A$3:A$299,MATCH(ROWS($A$3:$A201),Proyectos!$N$3:$N$299,0))="","",INDEX(Proyectos!A$3:A$299,MATCH(ROWS($A$3:$A201),Proyectos!$N$3:$N$299,0))),"")</f>
        <v/>
      </c>
      <c r="B201" s="8" t="str">
        <f>IFERROR(IF(INDEX(Proyectos!B$3:B$299,MATCH(ROWS($A$3:$A201),Proyectos!$N$3:$N$299,0))="","",INDEX(Proyectos!B$3:B$299,MATCH(ROWS($A$3:$A201),Proyectos!$N$3:$N$299,0))),"")</f>
        <v/>
      </c>
      <c r="C201" s="8" t="str">
        <f>IFERROR(IF(INDEX(Proyectos!C$3:C$299,MATCH(ROWS($A$3:$A201),Proyectos!$N$3:$N$299,0))="","",INDEX(Proyectos!C$3:C$299,MATCH(ROWS($A$3:$A201),Proyectos!$N$3:$N$299,0))),"")</f>
        <v/>
      </c>
      <c r="D201" s="8" t="str">
        <f>IFERROR(IF(INDEX(Proyectos!D$3:D$299,MATCH(ROWS($A$3:$A201),Proyectos!$N$3:$N$299,0))="","",INDEX(Proyectos!D$3:D$299,MATCH(ROWS($A$3:$A201),Proyectos!$N$3:$N$299,0))),"")</f>
        <v/>
      </c>
      <c r="E201" s="9" t="str">
        <f>IFERROR(IF(INDEX(Proyectos!E$3:E$299,MATCH(ROWS($A$3:$A201),Proyectos!$N$3:$N$299,0))="","",INDEX(Proyectos!E$3:E$299,MATCH(ROWS($A$3:$A201),Proyectos!$N$3:$N$299,0))),"")</f>
        <v/>
      </c>
      <c r="F201" s="10" t="str">
        <f>IFERROR(IF(INDEX(Proyectos!F$3:F$299,MATCH(ROWS($A$3:$A201),Proyectos!$N$3:$N$299,0))="","",INDEX(Proyectos!F$3:F$299,MATCH(ROWS($A$3:$A201),Proyectos!$N$3:$N$299,0))),"")</f>
        <v/>
      </c>
      <c r="G201" s="11" t="str">
        <f>IFERROR(IF(INDEX(Proyectos!G$3:G$299,MATCH(ROWS($A$3:$A201),Proyectos!$N$3:$N$299,0))="","",INDEX(Proyectos!G$3:G$299,MATCH(ROWS($A$3:$A201),Proyectos!$N$3:$N$299,0))),"")</f>
        <v/>
      </c>
      <c r="H201" s="8" t="str">
        <f>IFERROR(IF(INDEX(Proyectos!H$3:H$299,MATCH(ROWS($A$3:$A201),Proyectos!$N$3:$N$299,0))="","",INDEX(Proyectos!H$3:H$299,MATCH(ROWS($A$3:$A201),Proyectos!$N$3:$N$299,0))),"")</f>
        <v/>
      </c>
      <c r="I201" s="12" t="str">
        <f>IFERROR(IF(INDEX(Proyectos!I$3:I$299,MATCH(ROWS($A$3:$A201),Proyectos!$N$3:$N$299,0))="","",INDEX(Proyectos!I$3:I$299,MATCH(ROWS($A$3:$A201),Proyectos!$N$3:$N$299,0))),"")</f>
        <v/>
      </c>
      <c r="J201" s="13" t="str">
        <f>IFERROR(IF(INDEX(Proyectos!J$3:J$299,MATCH(ROWS($A$3:$A201),Proyectos!$N$3:$N$299,0))="","",INDEX(Proyectos!J$3:J$299,MATCH(ROWS($A$3:$A201),Proyectos!$N$3:$N$299,0))),"")</f>
        <v/>
      </c>
    </row>
    <row r="202">
      <c r="A202" s="8" t="str">
        <f>IFERROR(IF(INDEX(Proyectos!A$3:A$299,MATCH(ROWS($A$3:$A202),Proyectos!$N$3:$N$299,0))="","",INDEX(Proyectos!A$3:A$299,MATCH(ROWS($A$3:$A202),Proyectos!$N$3:$N$299,0))),"")</f>
        <v/>
      </c>
      <c r="B202" s="8" t="str">
        <f>IFERROR(IF(INDEX(Proyectos!B$3:B$299,MATCH(ROWS($A$3:$A202),Proyectos!$N$3:$N$299,0))="","",INDEX(Proyectos!B$3:B$299,MATCH(ROWS($A$3:$A202),Proyectos!$N$3:$N$299,0))),"")</f>
        <v/>
      </c>
      <c r="C202" s="8" t="str">
        <f>IFERROR(IF(INDEX(Proyectos!C$3:C$299,MATCH(ROWS($A$3:$A202),Proyectos!$N$3:$N$299,0))="","",INDEX(Proyectos!C$3:C$299,MATCH(ROWS($A$3:$A202),Proyectos!$N$3:$N$299,0))),"")</f>
        <v/>
      </c>
      <c r="D202" s="8" t="str">
        <f>IFERROR(IF(INDEX(Proyectos!D$3:D$299,MATCH(ROWS($A$3:$A202),Proyectos!$N$3:$N$299,0))="","",INDEX(Proyectos!D$3:D$299,MATCH(ROWS($A$3:$A202),Proyectos!$N$3:$N$299,0))),"")</f>
        <v/>
      </c>
      <c r="E202" s="9" t="str">
        <f>IFERROR(IF(INDEX(Proyectos!E$3:E$299,MATCH(ROWS($A$3:$A202),Proyectos!$N$3:$N$299,0))="","",INDEX(Proyectos!E$3:E$299,MATCH(ROWS($A$3:$A202),Proyectos!$N$3:$N$299,0))),"")</f>
        <v/>
      </c>
      <c r="F202" s="10" t="str">
        <f>IFERROR(IF(INDEX(Proyectos!F$3:F$299,MATCH(ROWS($A$3:$A202),Proyectos!$N$3:$N$299,0))="","",INDEX(Proyectos!F$3:F$299,MATCH(ROWS($A$3:$A202),Proyectos!$N$3:$N$299,0))),"")</f>
        <v/>
      </c>
      <c r="G202" s="11" t="str">
        <f>IFERROR(IF(INDEX(Proyectos!G$3:G$299,MATCH(ROWS($A$3:$A202),Proyectos!$N$3:$N$299,0))="","",INDEX(Proyectos!G$3:G$299,MATCH(ROWS($A$3:$A202),Proyectos!$N$3:$N$299,0))),"")</f>
        <v/>
      </c>
      <c r="H202" s="8" t="str">
        <f>IFERROR(IF(INDEX(Proyectos!H$3:H$299,MATCH(ROWS($A$3:$A202),Proyectos!$N$3:$N$299,0))="","",INDEX(Proyectos!H$3:H$299,MATCH(ROWS($A$3:$A202),Proyectos!$N$3:$N$299,0))),"")</f>
        <v/>
      </c>
      <c r="I202" s="12" t="str">
        <f>IFERROR(IF(INDEX(Proyectos!I$3:I$299,MATCH(ROWS($A$3:$A202),Proyectos!$N$3:$N$299,0))="","",INDEX(Proyectos!I$3:I$299,MATCH(ROWS($A$3:$A202),Proyectos!$N$3:$N$299,0))),"")</f>
        <v/>
      </c>
      <c r="J202" s="13" t="str">
        <f>IFERROR(IF(INDEX(Proyectos!J$3:J$299,MATCH(ROWS($A$3:$A202),Proyectos!$N$3:$N$299,0))="","",INDEX(Proyectos!J$3:J$299,MATCH(ROWS($A$3:$A202),Proyectos!$N$3:$N$299,0))),"")</f>
        <v/>
      </c>
    </row>
    <row r="203">
      <c r="A203" s="8" t="str">
        <f>IFERROR(IF(INDEX(Proyectos!A$3:A$299,MATCH(ROWS($A$3:$A203),Proyectos!$N$3:$N$299,0))="","",INDEX(Proyectos!A$3:A$299,MATCH(ROWS($A$3:$A203),Proyectos!$N$3:$N$299,0))),"")</f>
        <v/>
      </c>
      <c r="B203" s="8" t="str">
        <f>IFERROR(IF(INDEX(Proyectos!B$3:B$299,MATCH(ROWS($A$3:$A203),Proyectos!$N$3:$N$299,0))="","",INDEX(Proyectos!B$3:B$299,MATCH(ROWS($A$3:$A203),Proyectos!$N$3:$N$299,0))),"")</f>
        <v/>
      </c>
      <c r="C203" s="8" t="str">
        <f>IFERROR(IF(INDEX(Proyectos!C$3:C$299,MATCH(ROWS($A$3:$A203),Proyectos!$N$3:$N$299,0))="","",INDEX(Proyectos!C$3:C$299,MATCH(ROWS($A$3:$A203),Proyectos!$N$3:$N$299,0))),"")</f>
        <v/>
      </c>
      <c r="D203" s="8" t="str">
        <f>IFERROR(IF(INDEX(Proyectos!D$3:D$299,MATCH(ROWS($A$3:$A203),Proyectos!$N$3:$N$299,0))="","",INDEX(Proyectos!D$3:D$299,MATCH(ROWS($A$3:$A203),Proyectos!$N$3:$N$299,0))),"")</f>
        <v/>
      </c>
      <c r="E203" s="9" t="str">
        <f>IFERROR(IF(INDEX(Proyectos!E$3:E$299,MATCH(ROWS($A$3:$A203),Proyectos!$N$3:$N$299,0))="","",INDEX(Proyectos!E$3:E$299,MATCH(ROWS($A$3:$A203),Proyectos!$N$3:$N$299,0))),"")</f>
        <v/>
      </c>
      <c r="F203" s="10" t="str">
        <f>IFERROR(IF(INDEX(Proyectos!F$3:F$299,MATCH(ROWS($A$3:$A203),Proyectos!$N$3:$N$299,0))="","",INDEX(Proyectos!F$3:F$299,MATCH(ROWS($A$3:$A203),Proyectos!$N$3:$N$299,0))),"")</f>
        <v/>
      </c>
      <c r="G203" s="11" t="str">
        <f>IFERROR(IF(INDEX(Proyectos!G$3:G$299,MATCH(ROWS($A$3:$A203),Proyectos!$N$3:$N$299,0))="","",INDEX(Proyectos!G$3:G$299,MATCH(ROWS($A$3:$A203),Proyectos!$N$3:$N$299,0))),"")</f>
        <v/>
      </c>
      <c r="H203" s="8" t="str">
        <f>IFERROR(IF(INDEX(Proyectos!H$3:H$299,MATCH(ROWS($A$3:$A203),Proyectos!$N$3:$N$299,0))="","",INDEX(Proyectos!H$3:H$299,MATCH(ROWS($A$3:$A203),Proyectos!$N$3:$N$299,0))),"")</f>
        <v/>
      </c>
      <c r="I203" s="12" t="str">
        <f>IFERROR(IF(INDEX(Proyectos!I$3:I$299,MATCH(ROWS($A$3:$A203),Proyectos!$N$3:$N$299,0))="","",INDEX(Proyectos!I$3:I$299,MATCH(ROWS($A$3:$A203),Proyectos!$N$3:$N$299,0))),"")</f>
        <v/>
      </c>
      <c r="J203" s="13" t="str">
        <f>IFERROR(IF(INDEX(Proyectos!J$3:J$299,MATCH(ROWS($A$3:$A203),Proyectos!$N$3:$N$299,0))="","",INDEX(Proyectos!J$3:J$299,MATCH(ROWS($A$3:$A203),Proyectos!$N$3:$N$299,0))),"")</f>
        <v/>
      </c>
    </row>
    <row r="204">
      <c r="A204" s="8" t="str">
        <f>IFERROR(IF(INDEX(Proyectos!A$3:A$299,MATCH(ROWS($A$3:$A204),Proyectos!$N$3:$N$299,0))="","",INDEX(Proyectos!A$3:A$299,MATCH(ROWS($A$3:$A204),Proyectos!$N$3:$N$299,0))),"")</f>
        <v/>
      </c>
      <c r="B204" s="8" t="str">
        <f>IFERROR(IF(INDEX(Proyectos!B$3:B$299,MATCH(ROWS($A$3:$A204),Proyectos!$N$3:$N$299,0))="","",INDEX(Proyectos!B$3:B$299,MATCH(ROWS($A$3:$A204),Proyectos!$N$3:$N$299,0))),"")</f>
        <v/>
      </c>
      <c r="C204" s="8" t="str">
        <f>IFERROR(IF(INDEX(Proyectos!C$3:C$299,MATCH(ROWS($A$3:$A204),Proyectos!$N$3:$N$299,0))="","",INDEX(Proyectos!C$3:C$299,MATCH(ROWS($A$3:$A204),Proyectos!$N$3:$N$299,0))),"")</f>
        <v/>
      </c>
      <c r="D204" s="8" t="str">
        <f>IFERROR(IF(INDEX(Proyectos!D$3:D$299,MATCH(ROWS($A$3:$A204),Proyectos!$N$3:$N$299,0))="","",INDEX(Proyectos!D$3:D$299,MATCH(ROWS($A$3:$A204),Proyectos!$N$3:$N$299,0))),"")</f>
        <v/>
      </c>
      <c r="E204" s="9" t="str">
        <f>IFERROR(IF(INDEX(Proyectos!E$3:E$299,MATCH(ROWS($A$3:$A204),Proyectos!$N$3:$N$299,0))="","",INDEX(Proyectos!E$3:E$299,MATCH(ROWS($A$3:$A204),Proyectos!$N$3:$N$299,0))),"")</f>
        <v/>
      </c>
      <c r="F204" s="10" t="str">
        <f>IFERROR(IF(INDEX(Proyectos!F$3:F$299,MATCH(ROWS($A$3:$A204),Proyectos!$N$3:$N$299,0))="","",INDEX(Proyectos!F$3:F$299,MATCH(ROWS($A$3:$A204),Proyectos!$N$3:$N$299,0))),"")</f>
        <v/>
      </c>
      <c r="G204" s="11" t="str">
        <f>IFERROR(IF(INDEX(Proyectos!G$3:G$299,MATCH(ROWS($A$3:$A204),Proyectos!$N$3:$N$299,0))="","",INDEX(Proyectos!G$3:G$299,MATCH(ROWS($A$3:$A204),Proyectos!$N$3:$N$299,0))),"")</f>
        <v/>
      </c>
      <c r="H204" s="8" t="str">
        <f>IFERROR(IF(INDEX(Proyectos!H$3:H$299,MATCH(ROWS($A$3:$A204),Proyectos!$N$3:$N$299,0))="","",INDEX(Proyectos!H$3:H$299,MATCH(ROWS($A$3:$A204),Proyectos!$N$3:$N$299,0))),"")</f>
        <v/>
      </c>
      <c r="I204" s="12" t="str">
        <f>IFERROR(IF(INDEX(Proyectos!I$3:I$299,MATCH(ROWS($A$3:$A204),Proyectos!$N$3:$N$299,0))="","",INDEX(Proyectos!I$3:I$299,MATCH(ROWS($A$3:$A204),Proyectos!$N$3:$N$299,0))),"")</f>
        <v/>
      </c>
      <c r="J204" s="13" t="str">
        <f>IFERROR(IF(INDEX(Proyectos!J$3:J$299,MATCH(ROWS($A$3:$A204),Proyectos!$N$3:$N$299,0))="","",INDEX(Proyectos!J$3:J$299,MATCH(ROWS($A$3:$A204),Proyectos!$N$3:$N$299,0))),"")</f>
        <v/>
      </c>
    </row>
    <row r="205">
      <c r="A205" s="8" t="str">
        <f>IFERROR(IF(INDEX(Proyectos!A$3:A$299,MATCH(ROWS($A$3:$A205),Proyectos!$N$3:$N$299,0))="","",INDEX(Proyectos!A$3:A$299,MATCH(ROWS($A$3:$A205),Proyectos!$N$3:$N$299,0))),"")</f>
        <v/>
      </c>
      <c r="B205" s="8" t="str">
        <f>IFERROR(IF(INDEX(Proyectos!B$3:B$299,MATCH(ROWS($A$3:$A205),Proyectos!$N$3:$N$299,0))="","",INDEX(Proyectos!B$3:B$299,MATCH(ROWS($A$3:$A205),Proyectos!$N$3:$N$299,0))),"")</f>
        <v/>
      </c>
      <c r="C205" s="8" t="str">
        <f>IFERROR(IF(INDEX(Proyectos!C$3:C$299,MATCH(ROWS($A$3:$A205),Proyectos!$N$3:$N$299,0))="","",INDEX(Proyectos!C$3:C$299,MATCH(ROWS($A$3:$A205),Proyectos!$N$3:$N$299,0))),"")</f>
        <v/>
      </c>
      <c r="D205" s="8" t="str">
        <f>IFERROR(IF(INDEX(Proyectos!D$3:D$299,MATCH(ROWS($A$3:$A205),Proyectos!$N$3:$N$299,0))="","",INDEX(Proyectos!D$3:D$299,MATCH(ROWS($A$3:$A205),Proyectos!$N$3:$N$299,0))),"")</f>
        <v/>
      </c>
      <c r="E205" s="9" t="str">
        <f>IFERROR(IF(INDEX(Proyectos!E$3:E$299,MATCH(ROWS($A$3:$A205),Proyectos!$N$3:$N$299,0))="","",INDEX(Proyectos!E$3:E$299,MATCH(ROWS($A$3:$A205),Proyectos!$N$3:$N$299,0))),"")</f>
        <v/>
      </c>
      <c r="F205" s="10" t="str">
        <f>IFERROR(IF(INDEX(Proyectos!F$3:F$299,MATCH(ROWS($A$3:$A205),Proyectos!$N$3:$N$299,0))="","",INDEX(Proyectos!F$3:F$299,MATCH(ROWS($A$3:$A205),Proyectos!$N$3:$N$299,0))),"")</f>
        <v/>
      </c>
      <c r="G205" s="11" t="str">
        <f>IFERROR(IF(INDEX(Proyectos!G$3:G$299,MATCH(ROWS($A$3:$A205),Proyectos!$N$3:$N$299,0))="","",INDEX(Proyectos!G$3:G$299,MATCH(ROWS($A$3:$A205),Proyectos!$N$3:$N$299,0))),"")</f>
        <v/>
      </c>
      <c r="H205" s="8" t="str">
        <f>IFERROR(IF(INDEX(Proyectos!H$3:H$299,MATCH(ROWS($A$3:$A205),Proyectos!$N$3:$N$299,0))="","",INDEX(Proyectos!H$3:H$299,MATCH(ROWS($A$3:$A205),Proyectos!$N$3:$N$299,0))),"")</f>
        <v/>
      </c>
      <c r="I205" s="12" t="str">
        <f>IFERROR(IF(INDEX(Proyectos!I$3:I$299,MATCH(ROWS($A$3:$A205),Proyectos!$N$3:$N$299,0))="","",INDEX(Proyectos!I$3:I$299,MATCH(ROWS($A$3:$A205),Proyectos!$N$3:$N$299,0))),"")</f>
        <v/>
      </c>
      <c r="J205" s="13" t="str">
        <f>IFERROR(IF(INDEX(Proyectos!J$3:J$299,MATCH(ROWS($A$3:$A205),Proyectos!$N$3:$N$299,0))="","",INDEX(Proyectos!J$3:J$299,MATCH(ROWS($A$3:$A205),Proyectos!$N$3:$N$299,0))),"")</f>
        <v/>
      </c>
    </row>
    <row r="206">
      <c r="A206" s="8" t="str">
        <f>IFERROR(IF(INDEX(Proyectos!A$3:A$299,MATCH(ROWS($A$3:$A206),Proyectos!$N$3:$N$299,0))="","",INDEX(Proyectos!A$3:A$299,MATCH(ROWS($A$3:$A206),Proyectos!$N$3:$N$299,0))),"")</f>
        <v/>
      </c>
      <c r="B206" s="8" t="str">
        <f>IFERROR(IF(INDEX(Proyectos!B$3:B$299,MATCH(ROWS($A$3:$A206),Proyectos!$N$3:$N$299,0))="","",INDEX(Proyectos!B$3:B$299,MATCH(ROWS($A$3:$A206),Proyectos!$N$3:$N$299,0))),"")</f>
        <v/>
      </c>
      <c r="C206" s="8" t="str">
        <f>IFERROR(IF(INDEX(Proyectos!C$3:C$299,MATCH(ROWS($A$3:$A206),Proyectos!$N$3:$N$299,0))="","",INDEX(Proyectos!C$3:C$299,MATCH(ROWS($A$3:$A206),Proyectos!$N$3:$N$299,0))),"")</f>
        <v/>
      </c>
      <c r="D206" s="8" t="str">
        <f>IFERROR(IF(INDEX(Proyectos!D$3:D$299,MATCH(ROWS($A$3:$A206),Proyectos!$N$3:$N$299,0))="","",INDEX(Proyectos!D$3:D$299,MATCH(ROWS($A$3:$A206),Proyectos!$N$3:$N$299,0))),"")</f>
        <v/>
      </c>
      <c r="E206" s="9" t="str">
        <f>IFERROR(IF(INDEX(Proyectos!E$3:E$299,MATCH(ROWS($A$3:$A206),Proyectos!$N$3:$N$299,0))="","",INDEX(Proyectos!E$3:E$299,MATCH(ROWS($A$3:$A206),Proyectos!$N$3:$N$299,0))),"")</f>
        <v/>
      </c>
      <c r="F206" s="10" t="str">
        <f>IFERROR(IF(INDEX(Proyectos!F$3:F$299,MATCH(ROWS($A$3:$A206),Proyectos!$N$3:$N$299,0))="","",INDEX(Proyectos!F$3:F$299,MATCH(ROWS($A$3:$A206),Proyectos!$N$3:$N$299,0))),"")</f>
        <v/>
      </c>
      <c r="G206" s="11" t="str">
        <f>IFERROR(IF(INDEX(Proyectos!G$3:G$299,MATCH(ROWS($A$3:$A206),Proyectos!$N$3:$N$299,0))="","",INDEX(Proyectos!G$3:G$299,MATCH(ROWS($A$3:$A206),Proyectos!$N$3:$N$299,0))),"")</f>
        <v/>
      </c>
      <c r="H206" s="8" t="str">
        <f>IFERROR(IF(INDEX(Proyectos!H$3:H$299,MATCH(ROWS($A$3:$A206),Proyectos!$N$3:$N$299,0))="","",INDEX(Proyectos!H$3:H$299,MATCH(ROWS($A$3:$A206),Proyectos!$N$3:$N$299,0))),"")</f>
        <v/>
      </c>
      <c r="I206" s="12" t="str">
        <f>IFERROR(IF(INDEX(Proyectos!I$3:I$299,MATCH(ROWS($A$3:$A206),Proyectos!$N$3:$N$299,0))="","",INDEX(Proyectos!I$3:I$299,MATCH(ROWS($A$3:$A206),Proyectos!$N$3:$N$299,0))),"")</f>
        <v/>
      </c>
      <c r="J206" s="13" t="str">
        <f>IFERROR(IF(INDEX(Proyectos!J$3:J$299,MATCH(ROWS($A$3:$A206),Proyectos!$N$3:$N$299,0))="","",INDEX(Proyectos!J$3:J$299,MATCH(ROWS($A$3:$A206),Proyectos!$N$3:$N$299,0))),"")</f>
        <v/>
      </c>
    </row>
    <row r="207">
      <c r="A207" s="8" t="str">
        <f>IFERROR(IF(INDEX(Proyectos!A$3:A$299,MATCH(ROWS($A$3:$A207),Proyectos!$N$3:$N$299,0))="","",INDEX(Proyectos!A$3:A$299,MATCH(ROWS($A$3:$A207),Proyectos!$N$3:$N$299,0))),"")</f>
        <v/>
      </c>
      <c r="B207" s="8" t="str">
        <f>IFERROR(IF(INDEX(Proyectos!B$3:B$299,MATCH(ROWS($A$3:$A207),Proyectos!$N$3:$N$299,0))="","",INDEX(Proyectos!B$3:B$299,MATCH(ROWS($A$3:$A207),Proyectos!$N$3:$N$299,0))),"")</f>
        <v/>
      </c>
      <c r="C207" s="8" t="str">
        <f>IFERROR(IF(INDEX(Proyectos!C$3:C$299,MATCH(ROWS($A$3:$A207),Proyectos!$N$3:$N$299,0))="","",INDEX(Proyectos!C$3:C$299,MATCH(ROWS($A$3:$A207),Proyectos!$N$3:$N$299,0))),"")</f>
        <v/>
      </c>
      <c r="D207" s="8" t="str">
        <f>IFERROR(IF(INDEX(Proyectos!D$3:D$299,MATCH(ROWS($A$3:$A207),Proyectos!$N$3:$N$299,0))="","",INDEX(Proyectos!D$3:D$299,MATCH(ROWS($A$3:$A207),Proyectos!$N$3:$N$299,0))),"")</f>
        <v/>
      </c>
      <c r="E207" s="9" t="str">
        <f>IFERROR(IF(INDEX(Proyectos!E$3:E$299,MATCH(ROWS($A$3:$A207),Proyectos!$N$3:$N$299,0))="","",INDEX(Proyectos!E$3:E$299,MATCH(ROWS($A$3:$A207),Proyectos!$N$3:$N$299,0))),"")</f>
        <v/>
      </c>
      <c r="F207" s="10" t="str">
        <f>IFERROR(IF(INDEX(Proyectos!F$3:F$299,MATCH(ROWS($A$3:$A207),Proyectos!$N$3:$N$299,0))="","",INDEX(Proyectos!F$3:F$299,MATCH(ROWS($A$3:$A207),Proyectos!$N$3:$N$299,0))),"")</f>
        <v/>
      </c>
      <c r="G207" s="11" t="str">
        <f>IFERROR(IF(INDEX(Proyectos!G$3:G$299,MATCH(ROWS($A$3:$A207),Proyectos!$N$3:$N$299,0))="","",INDEX(Proyectos!G$3:G$299,MATCH(ROWS($A$3:$A207),Proyectos!$N$3:$N$299,0))),"")</f>
        <v/>
      </c>
      <c r="H207" s="8" t="str">
        <f>IFERROR(IF(INDEX(Proyectos!H$3:H$299,MATCH(ROWS($A$3:$A207),Proyectos!$N$3:$N$299,0))="","",INDEX(Proyectos!H$3:H$299,MATCH(ROWS($A$3:$A207),Proyectos!$N$3:$N$299,0))),"")</f>
        <v/>
      </c>
      <c r="I207" s="12" t="str">
        <f>IFERROR(IF(INDEX(Proyectos!I$3:I$299,MATCH(ROWS($A$3:$A207),Proyectos!$N$3:$N$299,0))="","",INDEX(Proyectos!I$3:I$299,MATCH(ROWS($A$3:$A207),Proyectos!$N$3:$N$299,0))),"")</f>
        <v/>
      </c>
      <c r="J207" s="13" t="str">
        <f>IFERROR(IF(INDEX(Proyectos!J$3:J$299,MATCH(ROWS($A$3:$A207),Proyectos!$N$3:$N$299,0))="","",INDEX(Proyectos!J$3:J$299,MATCH(ROWS($A$3:$A207),Proyectos!$N$3:$N$299,0))),"")</f>
        <v/>
      </c>
    </row>
    <row r="208">
      <c r="A208" s="8" t="str">
        <f>IFERROR(IF(INDEX(Proyectos!A$3:A$299,MATCH(ROWS($A$3:$A208),Proyectos!$N$3:$N$299,0))="","",INDEX(Proyectos!A$3:A$299,MATCH(ROWS($A$3:$A208),Proyectos!$N$3:$N$299,0))),"")</f>
        <v/>
      </c>
      <c r="B208" s="8" t="str">
        <f>IFERROR(IF(INDEX(Proyectos!B$3:B$299,MATCH(ROWS($A$3:$A208),Proyectos!$N$3:$N$299,0))="","",INDEX(Proyectos!B$3:B$299,MATCH(ROWS($A$3:$A208),Proyectos!$N$3:$N$299,0))),"")</f>
        <v/>
      </c>
      <c r="C208" s="8" t="str">
        <f>IFERROR(IF(INDEX(Proyectos!C$3:C$299,MATCH(ROWS($A$3:$A208),Proyectos!$N$3:$N$299,0))="","",INDEX(Proyectos!C$3:C$299,MATCH(ROWS($A$3:$A208),Proyectos!$N$3:$N$299,0))),"")</f>
        <v/>
      </c>
      <c r="D208" s="8" t="str">
        <f>IFERROR(IF(INDEX(Proyectos!D$3:D$299,MATCH(ROWS($A$3:$A208),Proyectos!$N$3:$N$299,0))="","",INDEX(Proyectos!D$3:D$299,MATCH(ROWS($A$3:$A208),Proyectos!$N$3:$N$299,0))),"")</f>
        <v/>
      </c>
      <c r="E208" s="9" t="str">
        <f>IFERROR(IF(INDEX(Proyectos!E$3:E$299,MATCH(ROWS($A$3:$A208),Proyectos!$N$3:$N$299,0))="","",INDEX(Proyectos!E$3:E$299,MATCH(ROWS($A$3:$A208),Proyectos!$N$3:$N$299,0))),"")</f>
        <v/>
      </c>
      <c r="F208" s="10" t="str">
        <f>IFERROR(IF(INDEX(Proyectos!F$3:F$299,MATCH(ROWS($A$3:$A208),Proyectos!$N$3:$N$299,0))="","",INDEX(Proyectos!F$3:F$299,MATCH(ROWS($A$3:$A208),Proyectos!$N$3:$N$299,0))),"")</f>
        <v/>
      </c>
      <c r="G208" s="11" t="str">
        <f>IFERROR(IF(INDEX(Proyectos!G$3:G$299,MATCH(ROWS($A$3:$A208),Proyectos!$N$3:$N$299,0))="","",INDEX(Proyectos!G$3:G$299,MATCH(ROWS($A$3:$A208),Proyectos!$N$3:$N$299,0))),"")</f>
        <v/>
      </c>
      <c r="H208" s="8" t="str">
        <f>IFERROR(IF(INDEX(Proyectos!H$3:H$299,MATCH(ROWS($A$3:$A208),Proyectos!$N$3:$N$299,0))="","",INDEX(Proyectos!H$3:H$299,MATCH(ROWS($A$3:$A208),Proyectos!$N$3:$N$299,0))),"")</f>
        <v/>
      </c>
      <c r="I208" s="12" t="str">
        <f>IFERROR(IF(INDEX(Proyectos!I$3:I$299,MATCH(ROWS($A$3:$A208),Proyectos!$N$3:$N$299,0))="","",INDEX(Proyectos!I$3:I$299,MATCH(ROWS($A$3:$A208),Proyectos!$N$3:$N$299,0))),"")</f>
        <v/>
      </c>
      <c r="J208" s="13" t="str">
        <f>IFERROR(IF(INDEX(Proyectos!J$3:J$299,MATCH(ROWS($A$3:$A208),Proyectos!$N$3:$N$299,0))="","",INDEX(Proyectos!J$3:J$299,MATCH(ROWS($A$3:$A208),Proyectos!$N$3:$N$299,0))),"")</f>
        <v/>
      </c>
    </row>
    <row r="209">
      <c r="A209" s="8" t="str">
        <f>IFERROR(IF(INDEX(Proyectos!A$3:A$299,MATCH(ROWS($A$3:$A209),Proyectos!$N$3:$N$299,0))="","",INDEX(Proyectos!A$3:A$299,MATCH(ROWS($A$3:$A209),Proyectos!$N$3:$N$299,0))),"")</f>
        <v/>
      </c>
      <c r="B209" s="8" t="str">
        <f>IFERROR(IF(INDEX(Proyectos!B$3:B$299,MATCH(ROWS($A$3:$A209),Proyectos!$N$3:$N$299,0))="","",INDEX(Proyectos!B$3:B$299,MATCH(ROWS($A$3:$A209),Proyectos!$N$3:$N$299,0))),"")</f>
        <v/>
      </c>
      <c r="C209" s="8" t="str">
        <f>IFERROR(IF(INDEX(Proyectos!C$3:C$299,MATCH(ROWS($A$3:$A209),Proyectos!$N$3:$N$299,0))="","",INDEX(Proyectos!C$3:C$299,MATCH(ROWS($A$3:$A209),Proyectos!$N$3:$N$299,0))),"")</f>
        <v/>
      </c>
      <c r="D209" s="8" t="str">
        <f>IFERROR(IF(INDEX(Proyectos!D$3:D$299,MATCH(ROWS($A$3:$A209),Proyectos!$N$3:$N$299,0))="","",INDEX(Proyectos!D$3:D$299,MATCH(ROWS($A$3:$A209),Proyectos!$N$3:$N$299,0))),"")</f>
        <v/>
      </c>
      <c r="E209" s="9" t="str">
        <f>IFERROR(IF(INDEX(Proyectos!E$3:E$299,MATCH(ROWS($A$3:$A209),Proyectos!$N$3:$N$299,0))="","",INDEX(Proyectos!E$3:E$299,MATCH(ROWS($A$3:$A209),Proyectos!$N$3:$N$299,0))),"")</f>
        <v/>
      </c>
      <c r="F209" s="10" t="str">
        <f>IFERROR(IF(INDEX(Proyectos!F$3:F$299,MATCH(ROWS($A$3:$A209),Proyectos!$N$3:$N$299,0))="","",INDEX(Proyectos!F$3:F$299,MATCH(ROWS($A$3:$A209),Proyectos!$N$3:$N$299,0))),"")</f>
        <v/>
      </c>
      <c r="G209" s="11" t="str">
        <f>IFERROR(IF(INDEX(Proyectos!G$3:G$299,MATCH(ROWS($A$3:$A209),Proyectos!$N$3:$N$299,0))="","",INDEX(Proyectos!G$3:G$299,MATCH(ROWS($A$3:$A209),Proyectos!$N$3:$N$299,0))),"")</f>
        <v/>
      </c>
      <c r="H209" s="8" t="str">
        <f>IFERROR(IF(INDEX(Proyectos!H$3:H$299,MATCH(ROWS($A$3:$A209),Proyectos!$N$3:$N$299,0))="","",INDEX(Proyectos!H$3:H$299,MATCH(ROWS($A$3:$A209),Proyectos!$N$3:$N$299,0))),"")</f>
        <v/>
      </c>
      <c r="I209" s="12" t="str">
        <f>IFERROR(IF(INDEX(Proyectos!I$3:I$299,MATCH(ROWS($A$3:$A209),Proyectos!$N$3:$N$299,0))="","",INDEX(Proyectos!I$3:I$299,MATCH(ROWS($A$3:$A209),Proyectos!$N$3:$N$299,0))),"")</f>
        <v/>
      </c>
      <c r="J209" s="13" t="str">
        <f>IFERROR(IF(INDEX(Proyectos!J$3:J$299,MATCH(ROWS($A$3:$A209),Proyectos!$N$3:$N$299,0))="","",INDEX(Proyectos!J$3:J$299,MATCH(ROWS($A$3:$A209),Proyectos!$N$3:$N$299,0))),"")</f>
        <v/>
      </c>
    </row>
    <row r="210">
      <c r="A210" s="8" t="str">
        <f>IFERROR(IF(INDEX(Proyectos!A$3:A$299,MATCH(ROWS($A$3:$A210),Proyectos!$N$3:$N$299,0))="","",INDEX(Proyectos!A$3:A$299,MATCH(ROWS($A$3:$A210),Proyectos!$N$3:$N$299,0))),"")</f>
        <v/>
      </c>
      <c r="B210" s="8" t="str">
        <f>IFERROR(IF(INDEX(Proyectos!B$3:B$299,MATCH(ROWS($A$3:$A210),Proyectos!$N$3:$N$299,0))="","",INDEX(Proyectos!B$3:B$299,MATCH(ROWS($A$3:$A210),Proyectos!$N$3:$N$299,0))),"")</f>
        <v/>
      </c>
      <c r="C210" s="8" t="str">
        <f>IFERROR(IF(INDEX(Proyectos!C$3:C$299,MATCH(ROWS($A$3:$A210),Proyectos!$N$3:$N$299,0))="","",INDEX(Proyectos!C$3:C$299,MATCH(ROWS($A$3:$A210),Proyectos!$N$3:$N$299,0))),"")</f>
        <v/>
      </c>
      <c r="D210" s="8" t="str">
        <f>IFERROR(IF(INDEX(Proyectos!D$3:D$299,MATCH(ROWS($A$3:$A210),Proyectos!$N$3:$N$299,0))="","",INDEX(Proyectos!D$3:D$299,MATCH(ROWS($A$3:$A210),Proyectos!$N$3:$N$299,0))),"")</f>
        <v/>
      </c>
      <c r="E210" s="9" t="str">
        <f>IFERROR(IF(INDEX(Proyectos!E$3:E$299,MATCH(ROWS($A$3:$A210),Proyectos!$N$3:$N$299,0))="","",INDEX(Proyectos!E$3:E$299,MATCH(ROWS($A$3:$A210),Proyectos!$N$3:$N$299,0))),"")</f>
        <v/>
      </c>
      <c r="F210" s="10" t="str">
        <f>IFERROR(IF(INDEX(Proyectos!F$3:F$299,MATCH(ROWS($A$3:$A210),Proyectos!$N$3:$N$299,0))="","",INDEX(Proyectos!F$3:F$299,MATCH(ROWS($A$3:$A210),Proyectos!$N$3:$N$299,0))),"")</f>
        <v/>
      </c>
      <c r="G210" s="11" t="str">
        <f>IFERROR(IF(INDEX(Proyectos!G$3:G$299,MATCH(ROWS($A$3:$A210),Proyectos!$N$3:$N$299,0))="","",INDEX(Proyectos!G$3:G$299,MATCH(ROWS($A$3:$A210),Proyectos!$N$3:$N$299,0))),"")</f>
        <v/>
      </c>
      <c r="H210" s="8" t="str">
        <f>IFERROR(IF(INDEX(Proyectos!H$3:H$299,MATCH(ROWS($A$3:$A210),Proyectos!$N$3:$N$299,0))="","",INDEX(Proyectos!H$3:H$299,MATCH(ROWS($A$3:$A210),Proyectos!$N$3:$N$299,0))),"")</f>
        <v/>
      </c>
      <c r="I210" s="12" t="str">
        <f>IFERROR(IF(INDEX(Proyectos!I$3:I$299,MATCH(ROWS($A$3:$A210),Proyectos!$N$3:$N$299,0))="","",INDEX(Proyectos!I$3:I$299,MATCH(ROWS($A$3:$A210),Proyectos!$N$3:$N$299,0))),"")</f>
        <v/>
      </c>
      <c r="J210" s="13" t="str">
        <f>IFERROR(IF(INDEX(Proyectos!J$3:J$299,MATCH(ROWS($A$3:$A210),Proyectos!$N$3:$N$299,0))="","",INDEX(Proyectos!J$3:J$299,MATCH(ROWS($A$3:$A210),Proyectos!$N$3:$N$299,0))),"")</f>
        <v/>
      </c>
    </row>
    <row r="211">
      <c r="A211" s="8" t="str">
        <f>IFERROR(IF(INDEX(Proyectos!A$3:A$299,MATCH(ROWS($A$3:$A211),Proyectos!$N$3:$N$299,0))="","",INDEX(Proyectos!A$3:A$299,MATCH(ROWS($A$3:$A211),Proyectos!$N$3:$N$299,0))),"")</f>
        <v/>
      </c>
      <c r="B211" s="8" t="str">
        <f>IFERROR(IF(INDEX(Proyectos!B$3:B$299,MATCH(ROWS($A$3:$A211),Proyectos!$N$3:$N$299,0))="","",INDEX(Proyectos!B$3:B$299,MATCH(ROWS($A$3:$A211),Proyectos!$N$3:$N$299,0))),"")</f>
        <v/>
      </c>
      <c r="C211" s="8" t="str">
        <f>IFERROR(IF(INDEX(Proyectos!C$3:C$299,MATCH(ROWS($A$3:$A211),Proyectos!$N$3:$N$299,0))="","",INDEX(Proyectos!C$3:C$299,MATCH(ROWS($A$3:$A211),Proyectos!$N$3:$N$299,0))),"")</f>
        <v/>
      </c>
      <c r="D211" s="8" t="str">
        <f>IFERROR(IF(INDEX(Proyectos!D$3:D$299,MATCH(ROWS($A$3:$A211),Proyectos!$N$3:$N$299,0))="","",INDEX(Proyectos!D$3:D$299,MATCH(ROWS($A$3:$A211),Proyectos!$N$3:$N$299,0))),"")</f>
        <v/>
      </c>
      <c r="E211" s="9" t="str">
        <f>IFERROR(IF(INDEX(Proyectos!E$3:E$299,MATCH(ROWS($A$3:$A211),Proyectos!$N$3:$N$299,0))="","",INDEX(Proyectos!E$3:E$299,MATCH(ROWS($A$3:$A211),Proyectos!$N$3:$N$299,0))),"")</f>
        <v/>
      </c>
      <c r="F211" s="10" t="str">
        <f>IFERROR(IF(INDEX(Proyectos!F$3:F$299,MATCH(ROWS($A$3:$A211),Proyectos!$N$3:$N$299,0))="","",INDEX(Proyectos!F$3:F$299,MATCH(ROWS($A$3:$A211),Proyectos!$N$3:$N$299,0))),"")</f>
        <v/>
      </c>
      <c r="G211" s="11" t="str">
        <f>IFERROR(IF(INDEX(Proyectos!G$3:G$299,MATCH(ROWS($A$3:$A211),Proyectos!$N$3:$N$299,0))="","",INDEX(Proyectos!G$3:G$299,MATCH(ROWS($A$3:$A211),Proyectos!$N$3:$N$299,0))),"")</f>
        <v/>
      </c>
      <c r="H211" s="8" t="str">
        <f>IFERROR(IF(INDEX(Proyectos!H$3:H$299,MATCH(ROWS($A$3:$A211),Proyectos!$N$3:$N$299,0))="","",INDEX(Proyectos!H$3:H$299,MATCH(ROWS($A$3:$A211),Proyectos!$N$3:$N$299,0))),"")</f>
        <v/>
      </c>
      <c r="I211" s="12" t="str">
        <f>IFERROR(IF(INDEX(Proyectos!I$3:I$299,MATCH(ROWS($A$3:$A211),Proyectos!$N$3:$N$299,0))="","",INDEX(Proyectos!I$3:I$299,MATCH(ROWS($A$3:$A211),Proyectos!$N$3:$N$299,0))),"")</f>
        <v/>
      </c>
      <c r="J211" s="13" t="str">
        <f>IFERROR(IF(INDEX(Proyectos!J$3:J$299,MATCH(ROWS($A$3:$A211),Proyectos!$N$3:$N$299,0))="","",INDEX(Proyectos!J$3:J$299,MATCH(ROWS($A$3:$A211),Proyectos!$N$3:$N$299,0))),"")</f>
        <v/>
      </c>
    </row>
    <row r="212">
      <c r="A212" s="8" t="str">
        <f>IFERROR(IF(INDEX(Proyectos!A$3:A$299,MATCH(ROWS($A$3:$A212),Proyectos!$N$3:$N$299,0))="","",INDEX(Proyectos!A$3:A$299,MATCH(ROWS($A$3:$A212),Proyectos!$N$3:$N$299,0))),"")</f>
        <v/>
      </c>
      <c r="B212" s="8" t="str">
        <f>IFERROR(IF(INDEX(Proyectos!B$3:B$299,MATCH(ROWS($A$3:$A212),Proyectos!$N$3:$N$299,0))="","",INDEX(Proyectos!B$3:B$299,MATCH(ROWS($A$3:$A212),Proyectos!$N$3:$N$299,0))),"")</f>
        <v/>
      </c>
      <c r="C212" s="8" t="str">
        <f>IFERROR(IF(INDEX(Proyectos!C$3:C$299,MATCH(ROWS($A$3:$A212),Proyectos!$N$3:$N$299,0))="","",INDEX(Proyectos!C$3:C$299,MATCH(ROWS($A$3:$A212),Proyectos!$N$3:$N$299,0))),"")</f>
        <v/>
      </c>
      <c r="D212" s="8" t="str">
        <f>IFERROR(IF(INDEX(Proyectos!D$3:D$299,MATCH(ROWS($A$3:$A212),Proyectos!$N$3:$N$299,0))="","",INDEX(Proyectos!D$3:D$299,MATCH(ROWS($A$3:$A212),Proyectos!$N$3:$N$299,0))),"")</f>
        <v/>
      </c>
      <c r="E212" s="9" t="str">
        <f>IFERROR(IF(INDEX(Proyectos!E$3:E$299,MATCH(ROWS($A$3:$A212),Proyectos!$N$3:$N$299,0))="","",INDEX(Proyectos!E$3:E$299,MATCH(ROWS($A$3:$A212),Proyectos!$N$3:$N$299,0))),"")</f>
        <v/>
      </c>
      <c r="F212" s="10" t="str">
        <f>IFERROR(IF(INDEX(Proyectos!F$3:F$299,MATCH(ROWS($A$3:$A212),Proyectos!$N$3:$N$299,0))="","",INDEX(Proyectos!F$3:F$299,MATCH(ROWS($A$3:$A212),Proyectos!$N$3:$N$299,0))),"")</f>
        <v/>
      </c>
      <c r="G212" s="11" t="str">
        <f>IFERROR(IF(INDEX(Proyectos!G$3:G$299,MATCH(ROWS($A$3:$A212),Proyectos!$N$3:$N$299,0))="","",INDEX(Proyectos!G$3:G$299,MATCH(ROWS($A$3:$A212),Proyectos!$N$3:$N$299,0))),"")</f>
        <v/>
      </c>
      <c r="H212" s="8" t="str">
        <f>IFERROR(IF(INDEX(Proyectos!H$3:H$299,MATCH(ROWS($A$3:$A212),Proyectos!$N$3:$N$299,0))="","",INDEX(Proyectos!H$3:H$299,MATCH(ROWS($A$3:$A212),Proyectos!$N$3:$N$299,0))),"")</f>
        <v/>
      </c>
      <c r="I212" s="12" t="str">
        <f>IFERROR(IF(INDEX(Proyectos!I$3:I$299,MATCH(ROWS($A$3:$A212),Proyectos!$N$3:$N$299,0))="","",INDEX(Proyectos!I$3:I$299,MATCH(ROWS($A$3:$A212),Proyectos!$N$3:$N$299,0))),"")</f>
        <v/>
      </c>
      <c r="J212" s="13" t="str">
        <f>IFERROR(IF(INDEX(Proyectos!J$3:J$299,MATCH(ROWS($A$3:$A212),Proyectos!$N$3:$N$299,0))="","",INDEX(Proyectos!J$3:J$299,MATCH(ROWS($A$3:$A212),Proyectos!$N$3:$N$299,0))),"")</f>
        <v/>
      </c>
    </row>
    <row r="213">
      <c r="A213" s="8" t="str">
        <f>IFERROR(IF(INDEX(Proyectos!A$3:A$299,MATCH(ROWS($A$3:$A213),Proyectos!$N$3:$N$299,0))="","",INDEX(Proyectos!A$3:A$299,MATCH(ROWS($A$3:$A213),Proyectos!$N$3:$N$299,0))),"")</f>
        <v/>
      </c>
      <c r="B213" s="8" t="str">
        <f>IFERROR(IF(INDEX(Proyectos!B$3:B$299,MATCH(ROWS($A$3:$A213),Proyectos!$N$3:$N$299,0))="","",INDEX(Proyectos!B$3:B$299,MATCH(ROWS($A$3:$A213),Proyectos!$N$3:$N$299,0))),"")</f>
        <v/>
      </c>
      <c r="C213" s="8" t="str">
        <f>IFERROR(IF(INDEX(Proyectos!C$3:C$299,MATCH(ROWS($A$3:$A213),Proyectos!$N$3:$N$299,0))="","",INDEX(Proyectos!C$3:C$299,MATCH(ROWS($A$3:$A213),Proyectos!$N$3:$N$299,0))),"")</f>
        <v/>
      </c>
      <c r="D213" s="8" t="str">
        <f>IFERROR(IF(INDEX(Proyectos!D$3:D$299,MATCH(ROWS($A$3:$A213),Proyectos!$N$3:$N$299,0))="","",INDEX(Proyectos!D$3:D$299,MATCH(ROWS($A$3:$A213),Proyectos!$N$3:$N$299,0))),"")</f>
        <v/>
      </c>
      <c r="E213" s="9" t="str">
        <f>IFERROR(IF(INDEX(Proyectos!E$3:E$299,MATCH(ROWS($A$3:$A213),Proyectos!$N$3:$N$299,0))="","",INDEX(Proyectos!E$3:E$299,MATCH(ROWS($A$3:$A213),Proyectos!$N$3:$N$299,0))),"")</f>
        <v/>
      </c>
      <c r="F213" s="10" t="str">
        <f>IFERROR(IF(INDEX(Proyectos!F$3:F$299,MATCH(ROWS($A$3:$A213),Proyectos!$N$3:$N$299,0))="","",INDEX(Proyectos!F$3:F$299,MATCH(ROWS($A$3:$A213),Proyectos!$N$3:$N$299,0))),"")</f>
        <v/>
      </c>
      <c r="G213" s="11" t="str">
        <f>IFERROR(IF(INDEX(Proyectos!G$3:G$299,MATCH(ROWS($A$3:$A213),Proyectos!$N$3:$N$299,0))="","",INDEX(Proyectos!G$3:G$299,MATCH(ROWS($A$3:$A213),Proyectos!$N$3:$N$299,0))),"")</f>
        <v/>
      </c>
      <c r="H213" s="8" t="str">
        <f>IFERROR(IF(INDEX(Proyectos!H$3:H$299,MATCH(ROWS($A$3:$A213),Proyectos!$N$3:$N$299,0))="","",INDEX(Proyectos!H$3:H$299,MATCH(ROWS($A$3:$A213),Proyectos!$N$3:$N$299,0))),"")</f>
        <v/>
      </c>
      <c r="I213" s="12" t="str">
        <f>IFERROR(IF(INDEX(Proyectos!I$3:I$299,MATCH(ROWS($A$3:$A213),Proyectos!$N$3:$N$299,0))="","",INDEX(Proyectos!I$3:I$299,MATCH(ROWS($A$3:$A213),Proyectos!$N$3:$N$299,0))),"")</f>
        <v/>
      </c>
      <c r="J213" s="13" t="str">
        <f>IFERROR(IF(INDEX(Proyectos!J$3:J$299,MATCH(ROWS($A$3:$A213),Proyectos!$N$3:$N$299,0))="","",INDEX(Proyectos!J$3:J$299,MATCH(ROWS($A$3:$A213),Proyectos!$N$3:$N$299,0))),"")</f>
        <v/>
      </c>
    </row>
    <row r="214">
      <c r="A214" s="8" t="str">
        <f>IFERROR(IF(INDEX(Proyectos!A$3:A$299,MATCH(ROWS($A$3:$A214),Proyectos!$N$3:$N$299,0))="","",INDEX(Proyectos!A$3:A$299,MATCH(ROWS($A$3:$A214),Proyectos!$N$3:$N$299,0))),"")</f>
        <v/>
      </c>
      <c r="B214" s="8" t="str">
        <f>IFERROR(IF(INDEX(Proyectos!B$3:B$299,MATCH(ROWS($A$3:$A214),Proyectos!$N$3:$N$299,0))="","",INDEX(Proyectos!B$3:B$299,MATCH(ROWS($A$3:$A214),Proyectos!$N$3:$N$299,0))),"")</f>
        <v/>
      </c>
      <c r="C214" s="8" t="str">
        <f>IFERROR(IF(INDEX(Proyectos!C$3:C$299,MATCH(ROWS($A$3:$A214),Proyectos!$N$3:$N$299,0))="","",INDEX(Proyectos!C$3:C$299,MATCH(ROWS($A$3:$A214),Proyectos!$N$3:$N$299,0))),"")</f>
        <v/>
      </c>
      <c r="D214" s="8" t="str">
        <f>IFERROR(IF(INDEX(Proyectos!D$3:D$299,MATCH(ROWS($A$3:$A214),Proyectos!$N$3:$N$299,0))="","",INDEX(Proyectos!D$3:D$299,MATCH(ROWS($A$3:$A214),Proyectos!$N$3:$N$299,0))),"")</f>
        <v/>
      </c>
      <c r="E214" s="9" t="str">
        <f>IFERROR(IF(INDEX(Proyectos!E$3:E$299,MATCH(ROWS($A$3:$A214),Proyectos!$N$3:$N$299,0))="","",INDEX(Proyectos!E$3:E$299,MATCH(ROWS($A$3:$A214),Proyectos!$N$3:$N$299,0))),"")</f>
        <v/>
      </c>
      <c r="F214" s="10" t="str">
        <f>IFERROR(IF(INDEX(Proyectos!F$3:F$299,MATCH(ROWS($A$3:$A214),Proyectos!$N$3:$N$299,0))="","",INDEX(Proyectos!F$3:F$299,MATCH(ROWS($A$3:$A214),Proyectos!$N$3:$N$299,0))),"")</f>
        <v/>
      </c>
      <c r="G214" s="11" t="str">
        <f>IFERROR(IF(INDEX(Proyectos!G$3:G$299,MATCH(ROWS($A$3:$A214),Proyectos!$N$3:$N$299,0))="","",INDEX(Proyectos!G$3:G$299,MATCH(ROWS($A$3:$A214),Proyectos!$N$3:$N$299,0))),"")</f>
        <v/>
      </c>
      <c r="H214" s="8" t="str">
        <f>IFERROR(IF(INDEX(Proyectos!H$3:H$299,MATCH(ROWS($A$3:$A214),Proyectos!$N$3:$N$299,0))="","",INDEX(Proyectos!H$3:H$299,MATCH(ROWS($A$3:$A214),Proyectos!$N$3:$N$299,0))),"")</f>
        <v/>
      </c>
      <c r="I214" s="12" t="str">
        <f>IFERROR(IF(INDEX(Proyectos!I$3:I$299,MATCH(ROWS($A$3:$A214),Proyectos!$N$3:$N$299,0))="","",INDEX(Proyectos!I$3:I$299,MATCH(ROWS($A$3:$A214),Proyectos!$N$3:$N$299,0))),"")</f>
        <v/>
      </c>
      <c r="J214" s="13" t="str">
        <f>IFERROR(IF(INDEX(Proyectos!J$3:J$299,MATCH(ROWS($A$3:$A214),Proyectos!$N$3:$N$299,0))="","",INDEX(Proyectos!J$3:J$299,MATCH(ROWS($A$3:$A214),Proyectos!$N$3:$N$299,0))),"")</f>
        <v/>
      </c>
    </row>
    <row r="215">
      <c r="A215" s="8" t="str">
        <f>IFERROR(IF(INDEX(Proyectos!A$3:A$299,MATCH(ROWS($A$3:$A215),Proyectos!$N$3:$N$299,0))="","",INDEX(Proyectos!A$3:A$299,MATCH(ROWS($A$3:$A215),Proyectos!$N$3:$N$299,0))),"")</f>
        <v/>
      </c>
      <c r="B215" s="8" t="str">
        <f>IFERROR(IF(INDEX(Proyectos!B$3:B$299,MATCH(ROWS($A$3:$A215),Proyectos!$N$3:$N$299,0))="","",INDEX(Proyectos!B$3:B$299,MATCH(ROWS($A$3:$A215),Proyectos!$N$3:$N$299,0))),"")</f>
        <v/>
      </c>
      <c r="C215" s="8" t="str">
        <f>IFERROR(IF(INDEX(Proyectos!C$3:C$299,MATCH(ROWS($A$3:$A215),Proyectos!$N$3:$N$299,0))="","",INDEX(Proyectos!C$3:C$299,MATCH(ROWS($A$3:$A215),Proyectos!$N$3:$N$299,0))),"")</f>
        <v/>
      </c>
      <c r="D215" s="8" t="str">
        <f>IFERROR(IF(INDEX(Proyectos!D$3:D$299,MATCH(ROWS($A$3:$A215),Proyectos!$N$3:$N$299,0))="","",INDEX(Proyectos!D$3:D$299,MATCH(ROWS($A$3:$A215),Proyectos!$N$3:$N$299,0))),"")</f>
        <v/>
      </c>
      <c r="E215" s="9" t="str">
        <f>IFERROR(IF(INDEX(Proyectos!E$3:E$299,MATCH(ROWS($A$3:$A215),Proyectos!$N$3:$N$299,0))="","",INDEX(Proyectos!E$3:E$299,MATCH(ROWS($A$3:$A215),Proyectos!$N$3:$N$299,0))),"")</f>
        <v/>
      </c>
      <c r="F215" s="10" t="str">
        <f>IFERROR(IF(INDEX(Proyectos!F$3:F$299,MATCH(ROWS($A$3:$A215),Proyectos!$N$3:$N$299,0))="","",INDEX(Proyectos!F$3:F$299,MATCH(ROWS($A$3:$A215),Proyectos!$N$3:$N$299,0))),"")</f>
        <v/>
      </c>
      <c r="G215" s="11" t="str">
        <f>IFERROR(IF(INDEX(Proyectos!G$3:G$299,MATCH(ROWS($A$3:$A215),Proyectos!$N$3:$N$299,0))="","",INDEX(Proyectos!G$3:G$299,MATCH(ROWS($A$3:$A215),Proyectos!$N$3:$N$299,0))),"")</f>
        <v/>
      </c>
      <c r="H215" s="8" t="str">
        <f>IFERROR(IF(INDEX(Proyectos!H$3:H$299,MATCH(ROWS($A$3:$A215),Proyectos!$N$3:$N$299,0))="","",INDEX(Proyectos!H$3:H$299,MATCH(ROWS($A$3:$A215),Proyectos!$N$3:$N$299,0))),"")</f>
        <v/>
      </c>
      <c r="I215" s="12" t="str">
        <f>IFERROR(IF(INDEX(Proyectos!I$3:I$299,MATCH(ROWS($A$3:$A215),Proyectos!$N$3:$N$299,0))="","",INDEX(Proyectos!I$3:I$299,MATCH(ROWS($A$3:$A215),Proyectos!$N$3:$N$299,0))),"")</f>
        <v/>
      </c>
      <c r="J215" s="13" t="str">
        <f>IFERROR(IF(INDEX(Proyectos!J$3:J$299,MATCH(ROWS($A$3:$A215),Proyectos!$N$3:$N$299,0))="","",INDEX(Proyectos!J$3:J$299,MATCH(ROWS($A$3:$A215),Proyectos!$N$3:$N$299,0))),"")</f>
        <v/>
      </c>
    </row>
    <row r="216">
      <c r="A216" s="8" t="str">
        <f>IFERROR(IF(INDEX(Proyectos!A$3:A$299,MATCH(ROWS($A$3:$A216),Proyectos!$N$3:$N$299,0))="","",INDEX(Proyectos!A$3:A$299,MATCH(ROWS($A$3:$A216),Proyectos!$N$3:$N$299,0))),"")</f>
        <v/>
      </c>
      <c r="B216" s="8" t="str">
        <f>IFERROR(IF(INDEX(Proyectos!B$3:B$299,MATCH(ROWS($A$3:$A216),Proyectos!$N$3:$N$299,0))="","",INDEX(Proyectos!B$3:B$299,MATCH(ROWS($A$3:$A216),Proyectos!$N$3:$N$299,0))),"")</f>
        <v/>
      </c>
      <c r="C216" s="8" t="str">
        <f>IFERROR(IF(INDEX(Proyectos!C$3:C$299,MATCH(ROWS($A$3:$A216),Proyectos!$N$3:$N$299,0))="","",INDEX(Proyectos!C$3:C$299,MATCH(ROWS($A$3:$A216),Proyectos!$N$3:$N$299,0))),"")</f>
        <v/>
      </c>
      <c r="D216" s="8" t="str">
        <f>IFERROR(IF(INDEX(Proyectos!D$3:D$299,MATCH(ROWS($A$3:$A216),Proyectos!$N$3:$N$299,0))="","",INDEX(Proyectos!D$3:D$299,MATCH(ROWS($A$3:$A216),Proyectos!$N$3:$N$299,0))),"")</f>
        <v/>
      </c>
      <c r="E216" s="9" t="str">
        <f>IFERROR(IF(INDEX(Proyectos!E$3:E$299,MATCH(ROWS($A$3:$A216),Proyectos!$N$3:$N$299,0))="","",INDEX(Proyectos!E$3:E$299,MATCH(ROWS($A$3:$A216),Proyectos!$N$3:$N$299,0))),"")</f>
        <v/>
      </c>
      <c r="F216" s="10" t="str">
        <f>IFERROR(IF(INDEX(Proyectos!F$3:F$299,MATCH(ROWS($A$3:$A216),Proyectos!$N$3:$N$299,0))="","",INDEX(Proyectos!F$3:F$299,MATCH(ROWS($A$3:$A216),Proyectos!$N$3:$N$299,0))),"")</f>
        <v/>
      </c>
      <c r="G216" s="11" t="str">
        <f>IFERROR(IF(INDEX(Proyectos!G$3:G$299,MATCH(ROWS($A$3:$A216),Proyectos!$N$3:$N$299,0))="","",INDEX(Proyectos!G$3:G$299,MATCH(ROWS($A$3:$A216),Proyectos!$N$3:$N$299,0))),"")</f>
        <v/>
      </c>
      <c r="H216" s="8" t="str">
        <f>IFERROR(IF(INDEX(Proyectos!H$3:H$299,MATCH(ROWS($A$3:$A216),Proyectos!$N$3:$N$299,0))="","",INDEX(Proyectos!H$3:H$299,MATCH(ROWS($A$3:$A216),Proyectos!$N$3:$N$299,0))),"")</f>
        <v/>
      </c>
      <c r="I216" s="12" t="str">
        <f>IFERROR(IF(INDEX(Proyectos!I$3:I$299,MATCH(ROWS($A$3:$A216),Proyectos!$N$3:$N$299,0))="","",INDEX(Proyectos!I$3:I$299,MATCH(ROWS($A$3:$A216),Proyectos!$N$3:$N$299,0))),"")</f>
        <v/>
      </c>
      <c r="J216" s="13" t="str">
        <f>IFERROR(IF(INDEX(Proyectos!J$3:J$299,MATCH(ROWS($A$3:$A216),Proyectos!$N$3:$N$299,0))="","",INDEX(Proyectos!J$3:J$299,MATCH(ROWS($A$3:$A216),Proyectos!$N$3:$N$299,0))),"")</f>
        <v/>
      </c>
    </row>
    <row r="217">
      <c r="A217" s="8" t="str">
        <f>IFERROR(IF(INDEX(Proyectos!A$3:A$299,MATCH(ROWS($A$3:$A217),Proyectos!$N$3:$N$299,0))="","",INDEX(Proyectos!A$3:A$299,MATCH(ROWS($A$3:$A217),Proyectos!$N$3:$N$299,0))),"")</f>
        <v/>
      </c>
      <c r="B217" s="8" t="str">
        <f>IFERROR(IF(INDEX(Proyectos!B$3:B$299,MATCH(ROWS($A$3:$A217),Proyectos!$N$3:$N$299,0))="","",INDEX(Proyectos!B$3:B$299,MATCH(ROWS($A$3:$A217),Proyectos!$N$3:$N$299,0))),"")</f>
        <v/>
      </c>
      <c r="C217" s="8" t="str">
        <f>IFERROR(IF(INDEX(Proyectos!C$3:C$299,MATCH(ROWS($A$3:$A217),Proyectos!$N$3:$N$299,0))="","",INDEX(Proyectos!C$3:C$299,MATCH(ROWS($A$3:$A217),Proyectos!$N$3:$N$299,0))),"")</f>
        <v/>
      </c>
      <c r="D217" s="8" t="str">
        <f>IFERROR(IF(INDEX(Proyectos!D$3:D$299,MATCH(ROWS($A$3:$A217),Proyectos!$N$3:$N$299,0))="","",INDEX(Proyectos!D$3:D$299,MATCH(ROWS($A$3:$A217),Proyectos!$N$3:$N$299,0))),"")</f>
        <v/>
      </c>
      <c r="E217" s="9" t="str">
        <f>IFERROR(IF(INDEX(Proyectos!E$3:E$299,MATCH(ROWS($A$3:$A217),Proyectos!$N$3:$N$299,0))="","",INDEX(Proyectos!E$3:E$299,MATCH(ROWS($A$3:$A217),Proyectos!$N$3:$N$299,0))),"")</f>
        <v/>
      </c>
      <c r="F217" s="10" t="str">
        <f>IFERROR(IF(INDEX(Proyectos!F$3:F$299,MATCH(ROWS($A$3:$A217),Proyectos!$N$3:$N$299,0))="","",INDEX(Proyectos!F$3:F$299,MATCH(ROWS($A$3:$A217),Proyectos!$N$3:$N$299,0))),"")</f>
        <v/>
      </c>
      <c r="G217" s="11" t="str">
        <f>IFERROR(IF(INDEX(Proyectos!G$3:G$299,MATCH(ROWS($A$3:$A217),Proyectos!$N$3:$N$299,0))="","",INDEX(Proyectos!G$3:G$299,MATCH(ROWS($A$3:$A217),Proyectos!$N$3:$N$299,0))),"")</f>
        <v/>
      </c>
      <c r="H217" s="8" t="str">
        <f>IFERROR(IF(INDEX(Proyectos!H$3:H$299,MATCH(ROWS($A$3:$A217),Proyectos!$N$3:$N$299,0))="","",INDEX(Proyectos!H$3:H$299,MATCH(ROWS($A$3:$A217),Proyectos!$N$3:$N$299,0))),"")</f>
        <v/>
      </c>
      <c r="I217" s="12" t="str">
        <f>IFERROR(IF(INDEX(Proyectos!I$3:I$299,MATCH(ROWS($A$3:$A217),Proyectos!$N$3:$N$299,0))="","",INDEX(Proyectos!I$3:I$299,MATCH(ROWS($A$3:$A217),Proyectos!$N$3:$N$299,0))),"")</f>
        <v/>
      </c>
      <c r="J217" s="13" t="str">
        <f>IFERROR(IF(INDEX(Proyectos!J$3:J$299,MATCH(ROWS($A$3:$A217),Proyectos!$N$3:$N$299,0))="","",INDEX(Proyectos!J$3:J$299,MATCH(ROWS($A$3:$A217),Proyectos!$N$3:$N$299,0))),"")</f>
        <v/>
      </c>
    </row>
    <row r="218">
      <c r="A218" s="8" t="str">
        <f>IFERROR(IF(INDEX(Proyectos!A$3:A$299,MATCH(ROWS($A$3:$A218),Proyectos!$N$3:$N$299,0))="","",INDEX(Proyectos!A$3:A$299,MATCH(ROWS($A$3:$A218),Proyectos!$N$3:$N$299,0))),"")</f>
        <v/>
      </c>
      <c r="B218" s="8" t="str">
        <f>IFERROR(IF(INDEX(Proyectos!B$3:B$299,MATCH(ROWS($A$3:$A218),Proyectos!$N$3:$N$299,0))="","",INDEX(Proyectos!B$3:B$299,MATCH(ROWS($A$3:$A218),Proyectos!$N$3:$N$299,0))),"")</f>
        <v/>
      </c>
      <c r="C218" s="8" t="str">
        <f>IFERROR(IF(INDEX(Proyectos!C$3:C$299,MATCH(ROWS($A$3:$A218),Proyectos!$N$3:$N$299,0))="","",INDEX(Proyectos!C$3:C$299,MATCH(ROWS($A$3:$A218),Proyectos!$N$3:$N$299,0))),"")</f>
        <v/>
      </c>
      <c r="D218" s="8" t="str">
        <f>IFERROR(IF(INDEX(Proyectos!D$3:D$299,MATCH(ROWS($A$3:$A218),Proyectos!$N$3:$N$299,0))="","",INDEX(Proyectos!D$3:D$299,MATCH(ROWS($A$3:$A218),Proyectos!$N$3:$N$299,0))),"")</f>
        <v/>
      </c>
      <c r="E218" s="9" t="str">
        <f>IFERROR(IF(INDEX(Proyectos!E$3:E$299,MATCH(ROWS($A$3:$A218),Proyectos!$N$3:$N$299,0))="","",INDEX(Proyectos!E$3:E$299,MATCH(ROWS($A$3:$A218),Proyectos!$N$3:$N$299,0))),"")</f>
        <v/>
      </c>
      <c r="F218" s="10" t="str">
        <f>IFERROR(IF(INDEX(Proyectos!F$3:F$299,MATCH(ROWS($A$3:$A218),Proyectos!$N$3:$N$299,0))="","",INDEX(Proyectos!F$3:F$299,MATCH(ROWS($A$3:$A218),Proyectos!$N$3:$N$299,0))),"")</f>
        <v/>
      </c>
      <c r="G218" s="11" t="str">
        <f>IFERROR(IF(INDEX(Proyectos!G$3:G$299,MATCH(ROWS($A$3:$A218),Proyectos!$N$3:$N$299,0))="","",INDEX(Proyectos!G$3:G$299,MATCH(ROWS($A$3:$A218),Proyectos!$N$3:$N$299,0))),"")</f>
        <v/>
      </c>
      <c r="H218" s="8" t="str">
        <f>IFERROR(IF(INDEX(Proyectos!H$3:H$299,MATCH(ROWS($A$3:$A218),Proyectos!$N$3:$N$299,0))="","",INDEX(Proyectos!H$3:H$299,MATCH(ROWS($A$3:$A218),Proyectos!$N$3:$N$299,0))),"")</f>
        <v/>
      </c>
      <c r="I218" s="12" t="str">
        <f>IFERROR(IF(INDEX(Proyectos!I$3:I$299,MATCH(ROWS($A$3:$A218),Proyectos!$N$3:$N$299,0))="","",INDEX(Proyectos!I$3:I$299,MATCH(ROWS($A$3:$A218),Proyectos!$N$3:$N$299,0))),"")</f>
        <v/>
      </c>
      <c r="J218" s="13" t="str">
        <f>IFERROR(IF(INDEX(Proyectos!J$3:J$299,MATCH(ROWS($A$3:$A218),Proyectos!$N$3:$N$299,0))="","",INDEX(Proyectos!J$3:J$299,MATCH(ROWS($A$3:$A218),Proyectos!$N$3:$N$299,0))),"")</f>
        <v/>
      </c>
    </row>
    <row r="219">
      <c r="A219" s="8" t="str">
        <f>IFERROR(IF(INDEX(Proyectos!A$3:A$299,MATCH(ROWS($A$3:$A219),Proyectos!$N$3:$N$299,0))="","",INDEX(Proyectos!A$3:A$299,MATCH(ROWS($A$3:$A219),Proyectos!$N$3:$N$299,0))),"")</f>
        <v/>
      </c>
      <c r="B219" s="8" t="str">
        <f>IFERROR(IF(INDEX(Proyectos!B$3:B$299,MATCH(ROWS($A$3:$A219),Proyectos!$N$3:$N$299,0))="","",INDEX(Proyectos!B$3:B$299,MATCH(ROWS($A$3:$A219),Proyectos!$N$3:$N$299,0))),"")</f>
        <v/>
      </c>
      <c r="C219" s="8" t="str">
        <f>IFERROR(IF(INDEX(Proyectos!C$3:C$299,MATCH(ROWS($A$3:$A219),Proyectos!$N$3:$N$299,0))="","",INDEX(Proyectos!C$3:C$299,MATCH(ROWS($A$3:$A219),Proyectos!$N$3:$N$299,0))),"")</f>
        <v/>
      </c>
      <c r="D219" s="8" t="str">
        <f>IFERROR(IF(INDEX(Proyectos!D$3:D$299,MATCH(ROWS($A$3:$A219),Proyectos!$N$3:$N$299,0))="","",INDEX(Proyectos!D$3:D$299,MATCH(ROWS($A$3:$A219),Proyectos!$N$3:$N$299,0))),"")</f>
        <v/>
      </c>
      <c r="E219" s="9" t="str">
        <f>IFERROR(IF(INDEX(Proyectos!E$3:E$299,MATCH(ROWS($A$3:$A219),Proyectos!$N$3:$N$299,0))="","",INDEX(Proyectos!E$3:E$299,MATCH(ROWS($A$3:$A219),Proyectos!$N$3:$N$299,0))),"")</f>
        <v/>
      </c>
      <c r="F219" s="10" t="str">
        <f>IFERROR(IF(INDEX(Proyectos!F$3:F$299,MATCH(ROWS($A$3:$A219),Proyectos!$N$3:$N$299,0))="","",INDEX(Proyectos!F$3:F$299,MATCH(ROWS($A$3:$A219),Proyectos!$N$3:$N$299,0))),"")</f>
        <v/>
      </c>
      <c r="G219" s="11" t="str">
        <f>IFERROR(IF(INDEX(Proyectos!G$3:G$299,MATCH(ROWS($A$3:$A219),Proyectos!$N$3:$N$299,0))="","",INDEX(Proyectos!G$3:G$299,MATCH(ROWS($A$3:$A219),Proyectos!$N$3:$N$299,0))),"")</f>
        <v/>
      </c>
      <c r="H219" s="8" t="str">
        <f>IFERROR(IF(INDEX(Proyectos!H$3:H$299,MATCH(ROWS($A$3:$A219),Proyectos!$N$3:$N$299,0))="","",INDEX(Proyectos!H$3:H$299,MATCH(ROWS($A$3:$A219),Proyectos!$N$3:$N$299,0))),"")</f>
        <v/>
      </c>
      <c r="I219" s="12" t="str">
        <f>IFERROR(IF(INDEX(Proyectos!I$3:I$299,MATCH(ROWS($A$3:$A219),Proyectos!$N$3:$N$299,0))="","",INDEX(Proyectos!I$3:I$299,MATCH(ROWS($A$3:$A219),Proyectos!$N$3:$N$299,0))),"")</f>
        <v/>
      </c>
      <c r="J219" s="13" t="str">
        <f>IFERROR(IF(INDEX(Proyectos!J$3:J$299,MATCH(ROWS($A$3:$A219),Proyectos!$N$3:$N$299,0))="","",INDEX(Proyectos!J$3:J$299,MATCH(ROWS($A$3:$A219),Proyectos!$N$3:$N$299,0))),"")</f>
        <v/>
      </c>
    </row>
    <row r="220">
      <c r="A220" s="8" t="str">
        <f>IFERROR(IF(INDEX(Proyectos!A$3:A$299,MATCH(ROWS($A$3:$A220),Proyectos!$N$3:$N$299,0))="","",INDEX(Proyectos!A$3:A$299,MATCH(ROWS($A$3:$A220),Proyectos!$N$3:$N$299,0))),"")</f>
        <v/>
      </c>
      <c r="B220" s="8" t="str">
        <f>IFERROR(IF(INDEX(Proyectos!B$3:B$299,MATCH(ROWS($A$3:$A220),Proyectos!$N$3:$N$299,0))="","",INDEX(Proyectos!B$3:B$299,MATCH(ROWS($A$3:$A220),Proyectos!$N$3:$N$299,0))),"")</f>
        <v/>
      </c>
      <c r="C220" s="8" t="str">
        <f>IFERROR(IF(INDEX(Proyectos!C$3:C$299,MATCH(ROWS($A$3:$A220),Proyectos!$N$3:$N$299,0))="","",INDEX(Proyectos!C$3:C$299,MATCH(ROWS($A$3:$A220),Proyectos!$N$3:$N$299,0))),"")</f>
        <v/>
      </c>
      <c r="D220" s="8" t="str">
        <f>IFERROR(IF(INDEX(Proyectos!D$3:D$299,MATCH(ROWS($A$3:$A220),Proyectos!$N$3:$N$299,0))="","",INDEX(Proyectos!D$3:D$299,MATCH(ROWS($A$3:$A220),Proyectos!$N$3:$N$299,0))),"")</f>
        <v/>
      </c>
      <c r="E220" s="9" t="str">
        <f>IFERROR(IF(INDEX(Proyectos!E$3:E$299,MATCH(ROWS($A$3:$A220),Proyectos!$N$3:$N$299,0))="","",INDEX(Proyectos!E$3:E$299,MATCH(ROWS($A$3:$A220),Proyectos!$N$3:$N$299,0))),"")</f>
        <v/>
      </c>
      <c r="F220" s="10" t="str">
        <f>IFERROR(IF(INDEX(Proyectos!F$3:F$299,MATCH(ROWS($A$3:$A220),Proyectos!$N$3:$N$299,0))="","",INDEX(Proyectos!F$3:F$299,MATCH(ROWS($A$3:$A220),Proyectos!$N$3:$N$299,0))),"")</f>
        <v/>
      </c>
      <c r="G220" s="11" t="str">
        <f>IFERROR(IF(INDEX(Proyectos!G$3:G$299,MATCH(ROWS($A$3:$A220),Proyectos!$N$3:$N$299,0))="","",INDEX(Proyectos!G$3:G$299,MATCH(ROWS($A$3:$A220),Proyectos!$N$3:$N$299,0))),"")</f>
        <v/>
      </c>
      <c r="H220" s="8" t="str">
        <f>IFERROR(IF(INDEX(Proyectos!H$3:H$299,MATCH(ROWS($A$3:$A220),Proyectos!$N$3:$N$299,0))="","",INDEX(Proyectos!H$3:H$299,MATCH(ROWS($A$3:$A220),Proyectos!$N$3:$N$299,0))),"")</f>
        <v/>
      </c>
      <c r="I220" s="12" t="str">
        <f>IFERROR(IF(INDEX(Proyectos!I$3:I$299,MATCH(ROWS($A$3:$A220),Proyectos!$N$3:$N$299,0))="","",INDEX(Proyectos!I$3:I$299,MATCH(ROWS($A$3:$A220),Proyectos!$N$3:$N$299,0))),"")</f>
        <v/>
      </c>
      <c r="J220" s="13" t="str">
        <f>IFERROR(IF(INDEX(Proyectos!J$3:J$299,MATCH(ROWS($A$3:$A220),Proyectos!$N$3:$N$299,0))="","",INDEX(Proyectos!J$3:J$299,MATCH(ROWS($A$3:$A220),Proyectos!$N$3:$N$299,0))),"")</f>
        <v/>
      </c>
    </row>
    <row r="221">
      <c r="A221" s="8" t="str">
        <f>IFERROR(IF(INDEX(Proyectos!A$3:A$299,MATCH(ROWS($A$3:$A221),Proyectos!$N$3:$N$299,0))="","",INDEX(Proyectos!A$3:A$299,MATCH(ROWS($A$3:$A221),Proyectos!$N$3:$N$299,0))),"")</f>
        <v/>
      </c>
      <c r="B221" s="8" t="str">
        <f>IFERROR(IF(INDEX(Proyectos!B$3:B$299,MATCH(ROWS($A$3:$A221),Proyectos!$N$3:$N$299,0))="","",INDEX(Proyectos!B$3:B$299,MATCH(ROWS($A$3:$A221),Proyectos!$N$3:$N$299,0))),"")</f>
        <v/>
      </c>
      <c r="C221" s="8" t="str">
        <f>IFERROR(IF(INDEX(Proyectos!C$3:C$299,MATCH(ROWS($A$3:$A221),Proyectos!$N$3:$N$299,0))="","",INDEX(Proyectos!C$3:C$299,MATCH(ROWS($A$3:$A221),Proyectos!$N$3:$N$299,0))),"")</f>
        <v/>
      </c>
      <c r="D221" s="8" t="str">
        <f>IFERROR(IF(INDEX(Proyectos!D$3:D$299,MATCH(ROWS($A$3:$A221),Proyectos!$N$3:$N$299,0))="","",INDEX(Proyectos!D$3:D$299,MATCH(ROWS($A$3:$A221),Proyectos!$N$3:$N$299,0))),"")</f>
        <v/>
      </c>
      <c r="E221" s="9" t="str">
        <f>IFERROR(IF(INDEX(Proyectos!E$3:E$299,MATCH(ROWS($A$3:$A221),Proyectos!$N$3:$N$299,0))="","",INDEX(Proyectos!E$3:E$299,MATCH(ROWS($A$3:$A221),Proyectos!$N$3:$N$299,0))),"")</f>
        <v/>
      </c>
      <c r="F221" s="10" t="str">
        <f>IFERROR(IF(INDEX(Proyectos!F$3:F$299,MATCH(ROWS($A$3:$A221),Proyectos!$N$3:$N$299,0))="","",INDEX(Proyectos!F$3:F$299,MATCH(ROWS($A$3:$A221),Proyectos!$N$3:$N$299,0))),"")</f>
        <v/>
      </c>
      <c r="G221" s="11" t="str">
        <f>IFERROR(IF(INDEX(Proyectos!G$3:G$299,MATCH(ROWS($A$3:$A221),Proyectos!$N$3:$N$299,0))="","",INDEX(Proyectos!G$3:G$299,MATCH(ROWS($A$3:$A221),Proyectos!$N$3:$N$299,0))),"")</f>
        <v/>
      </c>
      <c r="H221" s="8" t="str">
        <f>IFERROR(IF(INDEX(Proyectos!H$3:H$299,MATCH(ROWS($A$3:$A221),Proyectos!$N$3:$N$299,0))="","",INDEX(Proyectos!H$3:H$299,MATCH(ROWS($A$3:$A221),Proyectos!$N$3:$N$299,0))),"")</f>
        <v/>
      </c>
      <c r="I221" s="12" t="str">
        <f>IFERROR(IF(INDEX(Proyectos!I$3:I$299,MATCH(ROWS($A$3:$A221),Proyectos!$N$3:$N$299,0))="","",INDEX(Proyectos!I$3:I$299,MATCH(ROWS($A$3:$A221),Proyectos!$N$3:$N$299,0))),"")</f>
        <v/>
      </c>
      <c r="J221" s="13" t="str">
        <f>IFERROR(IF(INDEX(Proyectos!J$3:J$299,MATCH(ROWS($A$3:$A221),Proyectos!$N$3:$N$299,0))="","",INDEX(Proyectos!J$3:J$299,MATCH(ROWS($A$3:$A221),Proyectos!$N$3:$N$299,0))),"")</f>
        <v/>
      </c>
    </row>
    <row r="222">
      <c r="A222" s="8" t="str">
        <f>IFERROR(IF(INDEX(Proyectos!A$3:A$299,MATCH(ROWS($A$3:$A222),Proyectos!$N$3:$N$299,0))="","",INDEX(Proyectos!A$3:A$299,MATCH(ROWS($A$3:$A222),Proyectos!$N$3:$N$299,0))),"")</f>
        <v/>
      </c>
      <c r="B222" s="8" t="str">
        <f>IFERROR(IF(INDEX(Proyectos!B$3:B$299,MATCH(ROWS($A$3:$A222),Proyectos!$N$3:$N$299,0))="","",INDEX(Proyectos!B$3:B$299,MATCH(ROWS($A$3:$A222),Proyectos!$N$3:$N$299,0))),"")</f>
        <v/>
      </c>
      <c r="C222" s="8" t="str">
        <f>IFERROR(IF(INDEX(Proyectos!C$3:C$299,MATCH(ROWS($A$3:$A222),Proyectos!$N$3:$N$299,0))="","",INDEX(Proyectos!C$3:C$299,MATCH(ROWS($A$3:$A222),Proyectos!$N$3:$N$299,0))),"")</f>
        <v/>
      </c>
      <c r="D222" s="8" t="str">
        <f>IFERROR(IF(INDEX(Proyectos!D$3:D$299,MATCH(ROWS($A$3:$A222),Proyectos!$N$3:$N$299,0))="","",INDEX(Proyectos!D$3:D$299,MATCH(ROWS($A$3:$A222),Proyectos!$N$3:$N$299,0))),"")</f>
        <v/>
      </c>
      <c r="E222" s="9" t="str">
        <f>IFERROR(IF(INDEX(Proyectos!E$3:E$299,MATCH(ROWS($A$3:$A222),Proyectos!$N$3:$N$299,0))="","",INDEX(Proyectos!E$3:E$299,MATCH(ROWS($A$3:$A222),Proyectos!$N$3:$N$299,0))),"")</f>
        <v/>
      </c>
      <c r="F222" s="10" t="str">
        <f>IFERROR(IF(INDEX(Proyectos!F$3:F$299,MATCH(ROWS($A$3:$A222),Proyectos!$N$3:$N$299,0))="","",INDEX(Proyectos!F$3:F$299,MATCH(ROWS($A$3:$A222),Proyectos!$N$3:$N$299,0))),"")</f>
        <v/>
      </c>
      <c r="G222" s="11" t="str">
        <f>IFERROR(IF(INDEX(Proyectos!G$3:G$299,MATCH(ROWS($A$3:$A222),Proyectos!$N$3:$N$299,0))="","",INDEX(Proyectos!G$3:G$299,MATCH(ROWS($A$3:$A222),Proyectos!$N$3:$N$299,0))),"")</f>
        <v/>
      </c>
      <c r="H222" s="8" t="str">
        <f>IFERROR(IF(INDEX(Proyectos!H$3:H$299,MATCH(ROWS($A$3:$A222),Proyectos!$N$3:$N$299,0))="","",INDEX(Proyectos!H$3:H$299,MATCH(ROWS($A$3:$A222),Proyectos!$N$3:$N$299,0))),"")</f>
        <v/>
      </c>
      <c r="I222" s="12" t="str">
        <f>IFERROR(IF(INDEX(Proyectos!I$3:I$299,MATCH(ROWS($A$3:$A222),Proyectos!$N$3:$N$299,0))="","",INDEX(Proyectos!I$3:I$299,MATCH(ROWS($A$3:$A222),Proyectos!$N$3:$N$299,0))),"")</f>
        <v/>
      </c>
      <c r="J222" s="13" t="str">
        <f>IFERROR(IF(INDEX(Proyectos!J$3:J$299,MATCH(ROWS($A$3:$A222),Proyectos!$N$3:$N$299,0))="","",INDEX(Proyectos!J$3:J$299,MATCH(ROWS($A$3:$A222),Proyectos!$N$3:$N$299,0))),"")</f>
        <v/>
      </c>
    </row>
    <row r="223">
      <c r="A223" s="8" t="str">
        <f>IFERROR(IF(INDEX(Proyectos!A$3:A$299,MATCH(ROWS($A$3:$A223),Proyectos!$N$3:$N$299,0))="","",INDEX(Proyectos!A$3:A$299,MATCH(ROWS($A$3:$A223),Proyectos!$N$3:$N$299,0))),"")</f>
        <v/>
      </c>
      <c r="B223" s="8" t="str">
        <f>IFERROR(IF(INDEX(Proyectos!B$3:B$299,MATCH(ROWS($A$3:$A223),Proyectos!$N$3:$N$299,0))="","",INDEX(Proyectos!B$3:B$299,MATCH(ROWS($A$3:$A223),Proyectos!$N$3:$N$299,0))),"")</f>
        <v/>
      </c>
      <c r="C223" s="8" t="str">
        <f>IFERROR(IF(INDEX(Proyectos!C$3:C$299,MATCH(ROWS($A$3:$A223),Proyectos!$N$3:$N$299,0))="","",INDEX(Proyectos!C$3:C$299,MATCH(ROWS($A$3:$A223),Proyectos!$N$3:$N$299,0))),"")</f>
        <v/>
      </c>
      <c r="D223" s="8" t="str">
        <f>IFERROR(IF(INDEX(Proyectos!D$3:D$299,MATCH(ROWS($A$3:$A223),Proyectos!$N$3:$N$299,0))="","",INDEX(Proyectos!D$3:D$299,MATCH(ROWS($A$3:$A223),Proyectos!$N$3:$N$299,0))),"")</f>
        <v/>
      </c>
      <c r="E223" s="9" t="str">
        <f>IFERROR(IF(INDEX(Proyectos!E$3:E$299,MATCH(ROWS($A$3:$A223),Proyectos!$N$3:$N$299,0))="","",INDEX(Proyectos!E$3:E$299,MATCH(ROWS($A$3:$A223),Proyectos!$N$3:$N$299,0))),"")</f>
        <v/>
      </c>
      <c r="F223" s="10" t="str">
        <f>IFERROR(IF(INDEX(Proyectos!F$3:F$299,MATCH(ROWS($A$3:$A223),Proyectos!$N$3:$N$299,0))="","",INDEX(Proyectos!F$3:F$299,MATCH(ROWS($A$3:$A223),Proyectos!$N$3:$N$299,0))),"")</f>
        <v/>
      </c>
      <c r="G223" s="11" t="str">
        <f>IFERROR(IF(INDEX(Proyectos!G$3:G$299,MATCH(ROWS($A$3:$A223),Proyectos!$N$3:$N$299,0))="","",INDEX(Proyectos!G$3:G$299,MATCH(ROWS($A$3:$A223),Proyectos!$N$3:$N$299,0))),"")</f>
        <v/>
      </c>
      <c r="H223" s="8" t="str">
        <f>IFERROR(IF(INDEX(Proyectos!H$3:H$299,MATCH(ROWS($A$3:$A223),Proyectos!$N$3:$N$299,0))="","",INDEX(Proyectos!H$3:H$299,MATCH(ROWS($A$3:$A223),Proyectos!$N$3:$N$299,0))),"")</f>
        <v/>
      </c>
      <c r="I223" s="12" t="str">
        <f>IFERROR(IF(INDEX(Proyectos!I$3:I$299,MATCH(ROWS($A$3:$A223),Proyectos!$N$3:$N$299,0))="","",INDEX(Proyectos!I$3:I$299,MATCH(ROWS($A$3:$A223),Proyectos!$N$3:$N$299,0))),"")</f>
        <v/>
      </c>
      <c r="J223" s="13" t="str">
        <f>IFERROR(IF(INDEX(Proyectos!J$3:J$299,MATCH(ROWS($A$3:$A223),Proyectos!$N$3:$N$299,0))="","",INDEX(Proyectos!J$3:J$299,MATCH(ROWS($A$3:$A223),Proyectos!$N$3:$N$299,0))),"")</f>
        <v/>
      </c>
    </row>
    <row r="224">
      <c r="A224" s="8" t="str">
        <f>IFERROR(IF(INDEX(Proyectos!A$3:A$299,MATCH(ROWS($A$3:$A224),Proyectos!$N$3:$N$299,0))="","",INDEX(Proyectos!A$3:A$299,MATCH(ROWS($A$3:$A224),Proyectos!$N$3:$N$299,0))),"")</f>
        <v/>
      </c>
      <c r="B224" s="8" t="str">
        <f>IFERROR(IF(INDEX(Proyectos!B$3:B$299,MATCH(ROWS($A$3:$A224),Proyectos!$N$3:$N$299,0))="","",INDEX(Proyectos!B$3:B$299,MATCH(ROWS($A$3:$A224),Proyectos!$N$3:$N$299,0))),"")</f>
        <v/>
      </c>
      <c r="C224" s="8" t="str">
        <f>IFERROR(IF(INDEX(Proyectos!C$3:C$299,MATCH(ROWS($A$3:$A224),Proyectos!$N$3:$N$299,0))="","",INDEX(Proyectos!C$3:C$299,MATCH(ROWS($A$3:$A224),Proyectos!$N$3:$N$299,0))),"")</f>
        <v/>
      </c>
      <c r="D224" s="8" t="str">
        <f>IFERROR(IF(INDEX(Proyectos!D$3:D$299,MATCH(ROWS($A$3:$A224),Proyectos!$N$3:$N$299,0))="","",INDEX(Proyectos!D$3:D$299,MATCH(ROWS($A$3:$A224),Proyectos!$N$3:$N$299,0))),"")</f>
        <v/>
      </c>
      <c r="E224" s="9" t="str">
        <f>IFERROR(IF(INDEX(Proyectos!E$3:E$299,MATCH(ROWS($A$3:$A224),Proyectos!$N$3:$N$299,0))="","",INDEX(Proyectos!E$3:E$299,MATCH(ROWS($A$3:$A224),Proyectos!$N$3:$N$299,0))),"")</f>
        <v/>
      </c>
      <c r="F224" s="10" t="str">
        <f>IFERROR(IF(INDEX(Proyectos!F$3:F$299,MATCH(ROWS($A$3:$A224),Proyectos!$N$3:$N$299,0))="","",INDEX(Proyectos!F$3:F$299,MATCH(ROWS($A$3:$A224),Proyectos!$N$3:$N$299,0))),"")</f>
        <v/>
      </c>
      <c r="G224" s="11" t="str">
        <f>IFERROR(IF(INDEX(Proyectos!G$3:G$299,MATCH(ROWS($A$3:$A224),Proyectos!$N$3:$N$299,0))="","",INDEX(Proyectos!G$3:G$299,MATCH(ROWS($A$3:$A224),Proyectos!$N$3:$N$299,0))),"")</f>
        <v/>
      </c>
      <c r="H224" s="8" t="str">
        <f>IFERROR(IF(INDEX(Proyectos!H$3:H$299,MATCH(ROWS($A$3:$A224),Proyectos!$N$3:$N$299,0))="","",INDEX(Proyectos!H$3:H$299,MATCH(ROWS($A$3:$A224),Proyectos!$N$3:$N$299,0))),"")</f>
        <v/>
      </c>
      <c r="I224" s="12" t="str">
        <f>IFERROR(IF(INDEX(Proyectos!I$3:I$299,MATCH(ROWS($A$3:$A224),Proyectos!$N$3:$N$299,0))="","",INDEX(Proyectos!I$3:I$299,MATCH(ROWS($A$3:$A224),Proyectos!$N$3:$N$299,0))),"")</f>
        <v/>
      </c>
      <c r="J224" s="13" t="str">
        <f>IFERROR(IF(INDEX(Proyectos!J$3:J$299,MATCH(ROWS($A$3:$A224),Proyectos!$N$3:$N$299,0))="","",INDEX(Proyectos!J$3:J$299,MATCH(ROWS($A$3:$A224),Proyectos!$N$3:$N$299,0))),"")</f>
        <v/>
      </c>
    </row>
    <row r="225">
      <c r="A225" s="8" t="str">
        <f>IFERROR(IF(INDEX(Proyectos!A$3:A$299,MATCH(ROWS($A$3:$A225),Proyectos!$N$3:$N$299,0))="","",INDEX(Proyectos!A$3:A$299,MATCH(ROWS($A$3:$A225),Proyectos!$N$3:$N$299,0))),"")</f>
        <v/>
      </c>
      <c r="B225" s="8" t="str">
        <f>IFERROR(IF(INDEX(Proyectos!B$3:B$299,MATCH(ROWS($A$3:$A225),Proyectos!$N$3:$N$299,0))="","",INDEX(Proyectos!B$3:B$299,MATCH(ROWS($A$3:$A225),Proyectos!$N$3:$N$299,0))),"")</f>
        <v/>
      </c>
      <c r="C225" s="8" t="str">
        <f>IFERROR(IF(INDEX(Proyectos!C$3:C$299,MATCH(ROWS($A$3:$A225),Proyectos!$N$3:$N$299,0))="","",INDEX(Proyectos!C$3:C$299,MATCH(ROWS($A$3:$A225),Proyectos!$N$3:$N$299,0))),"")</f>
        <v/>
      </c>
      <c r="D225" s="8" t="str">
        <f>IFERROR(IF(INDEX(Proyectos!D$3:D$299,MATCH(ROWS($A$3:$A225),Proyectos!$N$3:$N$299,0))="","",INDEX(Proyectos!D$3:D$299,MATCH(ROWS($A$3:$A225),Proyectos!$N$3:$N$299,0))),"")</f>
        <v/>
      </c>
      <c r="E225" s="9" t="str">
        <f>IFERROR(IF(INDEX(Proyectos!E$3:E$299,MATCH(ROWS($A$3:$A225),Proyectos!$N$3:$N$299,0))="","",INDEX(Proyectos!E$3:E$299,MATCH(ROWS($A$3:$A225),Proyectos!$N$3:$N$299,0))),"")</f>
        <v/>
      </c>
      <c r="F225" s="10" t="str">
        <f>IFERROR(IF(INDEX(Proyectos!F$3:F$299,MATCH(ROWS($A$3:$A225),Proyectos!$N$3:$N$299,0))="","",INDEX(Proyectos!F$3:F$299,MATCH(ROWS($A$3:$A225),Proyectos!$N$3:$N$299,0))),"")</f>
        <v/>
      </c>
      <c r="G225" s="11" t="str">
        <f>IFERROR(IF(INDEX(Proyectos!G$3:G$299,MATCH(ROWS($A$3:$A225),Proyectos!$N$3:$N$299,0))="","",INDEX(Proyectos!G$3:G$299,MATCH(ROWS($A$3:$A225),Proyectos!$N$3:$N$299,0))),"")</f>
        <v/>
      </c>
      <c r="H225" s="8" t="str">
        <f>IFERROR(IF(INDEX(Proyectos!H$3:H$299,MATCH(ROWS($A$3:$A225),Proyectos!$N$3:$N$299,0))="","",INDEX(Proyectos!H$3:H$299,MATCH(ROWS($A$3:$A225),Proyectos!$N$3:$N$299,0))),"")</f>
        <v/>
      </c>
      <c r="I225" s="12" t="str">
        <f>IFERROR(IF(INDEX(Proyectos!I$3:I$299,MATCH(ROWS($A$3:$A225),Proyectos!$N$3:$N$299,0))="","",INDEX(Proyectos!I$3:I$299,MATCH(ROWS($A$3:$A225),Proyectos!$N$3:$N$299,0))),"")</f>
        <v/>
      </c>
      <c r="J225" s="13" t="str">
        <f>IFERROR(IF(INDEX(Proyectos!J$3:J$299,MATCH(ROWS($A$3:$A225),Proyectos!$N$3:$N$299,0))="","",INDEX(Proyectos!J$3:J$299,MATCH(ROWS($A$3:$A225),Proyectos!$N$3:$N$299,0))),"")</f>
        <v/>
      </c>
    </row>
    <row r="226">
      <c r="A226" s="8" t="str">
        <f>IFERROR(IF(INDEX(Proyectos!A$3:A$299,MATCH(ROWS($A$3:$A226),Proyectos!$N$3:$N$299,0))="","",INDEX(Proyectos!A$3:A$299,MATCH(ROWS($A$3:$A226),Proyectos!$N$3:$N$299,0))),"")</f>
        <v/>
      </c>
      <c r="B226" s="8" t="str">
        <f>IFERROR(IF(INDEX(Proyectos!B$3:B$299,MATCH(ROWS($A$3:$A226),Proyectos!$N$3:$N$299,0))="","",INDEX(Proyectos!B$3:B$299,MATCH(ROWS($A$3:$A226),Proyectos!$N$3:$N$299,0))),"")</f>
        <v/>
      </c>
      <c r="C226" s="8" t="str">
        <f>IFERROR(IF(INDEX(Proyectos!C$3:C$299,MATCH(ROWS($A$3:$A226),Proyectos!$N$3:$N$299,0))="","",INDEX(Proyectos!C$3:C$299,MATCH(ROWS($A$3:$A226),Proyectos!$N$3:$N$299,0))),"")</f>
        <v/>
      </c>
      <c r="D226" s="8" t="str">
        <f>IFERROR(IF(INDEX(Proyectos!D$3:D$299,MATCH(ROWS($A$3:$A226),Proyectos!$N$3:$N$299,0))="","",INDEX(Proyectos!D$3:D$299,MATCH(ROWS($A$3:$A226),Proyectos!$N$3:$N$299,0))),"")</f>
        <v/>
      </c>
      <c r="E226" s="9" t="str">
        <f>IFERROR(IF(INDEX(Proyectos!E$3:E$299,MATCH(ROWS($A$3:$A226),Proyectos!$N$3:$N$299,0))="","",INDEX(Proyectos!E$3:E$299,MATCH(ROWS($A$3:$A226),Proyectos!$N$3:$N$299,0))),"")</f>
        <v/>
      </c>
      <c r="F226" s="10" t="str">
        <f>IFERROR(IF(INDEX(Proyectos!F$3:F$299,MATCH(ROWS($A$3:$A226),Proyectos!$N$3:$N$299,0))="","",INDEX(Proyectos!F$3:F$299,MATCH(ROWS($A$3:$A226),Proyectos!$N$3:$N$299,0))),"")</f>
        <v/>
      </c>
      <c r="G226" s="11" t="str">
        <f>IFERROR(IF(INDEX(Proyectos!G$3:G$299,MATCH(ROWS($A$3:$A226),Proyectos!$N$3:$N$299,0))="","",INDEX(Proyectos!G$3:G$299,MATCH(ROWS($A$3:$A226),Proyectos!$N$3:$N$299,0))),"")</f>
        <v/>
      </c>
      <c r="H226" s="8" t="str">
        <f>IFERROR(IF(INDEX(Proyectos!H$3:H$299,MATCH(ROWS($A$3:$A226),Proyectos!$N$3:$N$299,0))="","",INDEX(Proyectos!H$3:H$299,MATCH(ROWS($A$3:$A226),Proyectos!$N$3:$N$299,0))),"")</f>
        <v/>
      </c>
      <c r="I226" s="12" t="str">
        <f>IFERROR(IF(INDEX(Proyectos!I$3:I$299,MATCH(ROWS($A$3:$A226),Proyectos!$N$3:$N$299,0))="","",INDEX(Proyectos!I$3:I$299,MATCH(ROWS($A$3:$A226),Proyectos!$N$3:$N$299,0))),"")</f>
        <v/>
      </c>
      <c r="J226" s="13" t="str">
        <f>IFERROR(IF(INDEX(Proyectos!J$3:J$299,MATCH(ROWS($A$3:$A226),Proyectos!$N$3:$N$299,0))="","",INDEX(Proyectos!J$3:J$299,MATCH(ROWS($A$3:$A226),Proyectos!$N$3:$N$299,0))),"")</f>
        <v/>
      </c>
    </row>
    <row r="227">
      <c r="A227" s="8" t="str">
        <f>IFERROR(IF(INDEX(Proyectos!A$3:A$299,MATCH(ROWS($A$3:$A227),Proyectos!$N$3:$N$299,0))="","",INDEX(Proyectos!A$3:A$299,MATCH(ROWS($A$3:$A227),Proyectos!$N$3:$N$299,0))),"")</f>
        <v/>
      </c>
      <c r="B227" s="8" t="str">
        <f>IFERROR(IF(INDEX(Proyectos!B$3:B$299,MATCH(ROWS($A$3:$A227),Proyectos!$N$3:$N$299,0))="","",INDEX(Proyectos!B$3:B$299,MATCH(ROWS($A$3:$A227),Proyectos!$N$3:$N$299,0))),"")</f>
        <v/>
      </c>
      <c r="C227" s="8" t="str">
        <f>IFERROR(IF(INDEX(Proyectos!C$3:C$299,MATCH(ROWS($A$3:$A227),Proyectos!$N$3:$N$299,0))="","",INDEX(Proyectos!C$3:C$299,MATCH(ROWS($A$3:$A227),Proyectos!$N$3:$N$299,0))),"")</f>
        <v/>
      </c>
      <c r="D227" s="8" t="str">
        <f>IFERROR(IF(INDEX(Proyectos!D$3:D$299,MATCH(ROWS($A$3:$A227),Proyectos!$N$3:$N$299,0))="","",INDEX(Proyectos!D$3:D$299,MATCH(ROWS($A$3:$A227),Proyectos!$N$3:$N$299,0))),"")</f>
        <v/>
      </c>
      <c r="E227" s="9" t="str">
        <f>IFERROR(IF(INDEX(Proyectos!E$3:E$299,MATCH(ROWS($A$3:$A227),Proyectos!$N$3:$N$299,0))="","",INDEX(Proyectos!E$3:E$299,MATCH(ROWS($A$3:$A227),Proyectos!$N$3:$N$299,0))),"")</f>
        <v/>
      </c>
      <c r="F227" s="10" t="str">
        <f>IFERROR(IF(INDEX(Proyectos!F$3:F$299,MATCH(ROWS($A$3:$A227),Proyectos!$N$3:$N$299,0))="","",INDEX(Proyectos!F$3:F$299,MATCH(ROWS($A$3:$A227),Proyectos!$N$3:$N$299,0))),"")</f>
        <v/>
      </c>
      <c r="G227" s="11" t="str">
        <f>IFERROR(IF(INDEX(Proyectos!G$3:G$299,MATCH(ROWS($A$3:$A227),Proyectos!$N$3:$N$299,0))="","",INDEX(Proyectos!G$3:G$299,MATCH(ROWS($A$3:$A227),Proyectos!$N$3:$N$299,0))),"")</f>
        <v/>
      </c>
      <c r="H227" s="8" t="str">
        <f>IFERROR(IF(INDEX(Proyectos!H$3:H$299,MATCH(ROWS($A$3:$A227),Proyectos!$N$3:$N$299,0))="","",INDEX(Proyectos!H$3:H$299,MATCH(ROWS($A$3:$A227),Proyectos!$N$3:$N$299,0))),"")</f>
        <v/>
      </c>
      <c r="I227" s="12" t="str">
        <f>IFERROR(IF(INDEX(Proyectos!I$3:I$299,MATCH(ROWS($A$3:$A227),Proyectos!$N$3:$N$299,0))="","",INDEX(Proyectos!I$3:I$299,MATCH(ROWS($A$3:$A227),Proyectos!$N$3:$N$299,0))),"")</f>
        <v/>
      </c>
      <c r="J227" s="13" t="str">
        <f>IFERROR(IF(INDEX(Proyectos!J$3:J$299,MATCH(ROWS($A$3:$A227),Proyectos!$N$3:$N$299,0))="","",INDEX(Proyectos!J$3:J$299,MATCH(ROWS($A$3:$A227),Proyectos!$N$3:$N$299,0))),"")</f>
        <v/>
      </c>
    </row>
    <row r="228">
      <c r="A228" s="8" t="str">
        <f>IFERROR(IF(INDEX(Proyectos!A$3:A$299,MATCH(ROWS($A$3:$A228),Proyectos!$N$3:$N$299,0))="","",INDEX(Proyectos!A$3:A$299,MATCH(ROWS($A$3:$A228),Proyectos!$N$3:$N$299,0))),"")</f>
        <v/>
      </c>
      <c r="B228" s="8" t="str">
        <f>IFERROR(IF(INDEX(Proyectos!B$3:B$299,MATCH(ROWS($A$3:$A228),Proyectos!$N$3:$N$299,0))="","",INDEX(Proyectos!B$3:B$299,MATCH(ROWS($A$3:$A228),Proyectos!$N$3:$N$299,0))),"")</f>
        <v/>
      </c>
      <c r="C228" s="8" t="str">
        <f>IFERROR(IF(INDEX(Proyectos!C$3:C$299,MATCH(ROWS($A$3:$A228),Proyectos!$N$3:$N$299,0))="","",INDEX(Proyectos!C$3:C$299,MATCH(ROWS($A$3:$A228),Proyectos!$N$3:$N$299,0))),"")</f>
        <v/>
      </c>
      <c r="D228" s="8" t="str">
        <f>IFERROR(IF(INDEX(Proyectos!D$3:D$299,MATCH(ROWS($A$3:$A228),Proyectos!$N$3:$N$299,0))="","",INDEX(Proyectos!D$3:D$299,MATCH(ROWS($A$3:$A228),Proyectos!$N$3:$N$299,0))),"")</f>
        <v/>
      </c>
      <c r="E228" s="9" t="str">
        <f>IFERROR(IF(INDEX(Proyectos!E$3:E$299,MATCH(ROWS($A$3:$A228),Proyectos!$N$3:$N$299,0))="","",INDEX(Proyectos!E$3:E$299,MATCH(ROWS($A$3:$A228),Proyectos!$N$3:$N$299,0))),"")</f>
        <v/>
      </c>
      <c r="F228" s="10" t="str">
        <f>IFERROR(IF(INDEX(Proyectos!F$3:F$299,MATCH(ROWS($A$3:$A228),Proyectos!$N$3:$N$299,0))="","",INDEX(Proyectos!F$3:F$299,MATCH(ROWS($A$3:$A228),Proyectos!$N$3:$N$299,0))),"")</f>
        <v/>
      </c>
      <c r="G228" s="11" t="str">
        <f>IFERROR(IF(INDEX(Proyectos!G$3:G$299,MATCH(ROWS($A$3:$A228),Proyectos!$N$3:$N$299,0))="","",INDEX(Proyectos!G$3:G$299,MATCH(ROWS($A$3:$A228),Proyectos!$N$3:$N$299,0))),"")</f>
        <v/>
      </c>
      <c r="H228" s="8" t="str">
        <f>IFERROR(IF(INDEX(Proyectos!H$3:H$299,MATCH(ROWS($A$3:$A228),Proyectos!$N$3:$N$299,0))="","",INDEX(Proyectos!H$3:H$299,MATCH(ROWS($A$3:$A228),Proyectos!$N$3:$N$299,0))),"")</f>
        <v/>
      </c>
      <c r="I228" s="12" t="str">
        <f>IFERROR(IF(INDEX(Proyectos!I$3:I$299,MATCH(ROWS($A$3:$A228),Proyectos!$N$3:$N$299,0))="","",INDEX(Proyectos!I$3:I$299,MATCH(ROWS($A$3:$A228),Proyectos!$N$3:$N$299,0))),"")</f>
        <v/>
      </c>
      <c r="J228" s="13" t="str">
        <f>IFERROR(IF(INDEX(Proyectos!J$3:J$299,MATCH(ROWS($A$3:$A228),Proyectos!$N$3:$N$299,0))="","",INDEX(Proyectos!J$3:J$299,MATCH(ROWS($A$3:$A228),Proyectos!$N$3:$N$299,0))),"")</f>
        <v/>
      </c>
    </row>
    <row r="229">
      <c r="A229" s="8" t="str">
        <f>IFERROR(IF(INDEX(Proyectos!A$3:A$299,MATCH(ROWS($A$3:$A229),Proyectos!$N$3:$N$299,0))="","",INDEX(Proyectos!A$3:A$299,MATCH(ROWS($A$3:$A229),Proyectos!$N$3:$N$299,0))),"")</f>
        <v/>
      </c>
      <c r="B229" s="8" t="str">
        <f>IFERROR(IF(INDEX(Proyectos!B$3:B$299,MATCH(ROWS($A$3:$A229),Proyectos!$N$3:$N$299,0))="","",INDEX(Proyectos!B$3:B$299,MATCH(ROWS($A$3:$A229),Proyectos!$N$3:$N$299,0))),"")</f>
        <v/>
      </c>
      <c r="C229" s="8" t="str">
        <f>IFERROR(IF(INDEX(Proyectos!C$3:C$299,MATCH(ROWS($A$3:$A229),Proyectos!$N$3:$N$299,0))="","",INDEX(Proyectos!C$3:C$299,MATCH(ROWS($A$3:$A229),Proyectos!$N$3:$N$299,0))),"")</f>
        <v/>
      </c>
      <c r="D229" s="8" t="str">
        <f>IFERROR(IF(INDEX(Proyectos!D$3:D$299,MATCH(ROWS($A$3:$A229),Proyectos!$N$3:$N$299,0))="","",INDEX(Proyectos!D$3:D$299,MATCH(ROWS($A$3:$A229),Proyectos!$N$3:$N$299,0))),"")</f>
        <v/>
      </c>
      <c r="E229" s="9" t="str">
        <f>IFERROR(IF(INDEX(Proyectos!E$3:E$299,MATCH(ROWS($A$3:$A229),Proyectos!$N$3:$N$299,0))="","",INDEX(Proyectos!E$3:E$299,MATCH(ROWS($A$3:$A229),Proyectos!$N$3:$N$299,0))),"")</f>
        <v/>
      </c>
      <c r="F229" s="10" t="str">
        <f>IFERROR(IF(INDEX(Proyectos!F$3:F$299,MATCH(ROWS($A$3:$A229),Proyectos!$N$3:$N$299,0))="","",INDEX(Proyectos!F$3:F$299,MATCH(ROWS($A$3:$A229),Proyectos!$N$3:$N$299,0))),"")</f>
        <v/>
      </c>
      <c r="G229" s="11" t="str">
        <f>IFERROR(IF(INDEX(Proyectos!G$3:G$299,MATCH(ROWS($A$3:$A229),Proyectos!$N$3:$N$299,0))="","",INDEX(Proyectos!G$3:G$299,MATCH(ROWS($A$3:$A229),Proyectos!$N$3:$N$299,0))),"")</f>
        <v/>
      </c>
      <c r="H229" s="8" t="str">
        <f>IFERROR(IF(INDEX(Proyectos!H$3:H$299,MATCH(ROWS($A$3:$A229),Proyectos!$N$3:$N$299,0))="","",INDEX(Proyectos!H$3:H$299,MATCH(ROWS($A$3:$A229),Proyectos!$N$3:$N$299,0))),"")</f>
        <v/>
      </c>
      <c r="I229" s="12" t="str">
        <f>IFERROR(IF(INDEX(Proyectos!I$3:I$299,MATCH(ROWS($A$3:$A229),Proyectos!$N$3:$N$299,0))="","",INDEX(Proyectos!I$3:I$299,MATCH(ROWS($A$3:$A229),Proyectos!$N$3:$N$299,0))),"")</f>
        <v/>
      </c>
      <c r="J229" s="13" t="str">
        <f>IFERROR(IF(INDEX(Proyectos!J$3:J$299,MATCH(ROWS($A$3:$A229),Proyectos!$N$3:$N$299,0))="","",INDEX(Proyectos!J$3:J$299,MATCH(ROWS($A$3:$A229),Proyectos!$N$3:$N$299,0))),"")</f>
        <v/>
      </c>
    </row>
    <row r="230">
      <c r="A230" s="8" t="str">
        <f>IFERROR(IF(INDEX(Proyectos!A$3:A$299,MATCH(ROWS($A$3:$A230),Proyectos!$N$3:$N$299,0))="","",INDEX(Proyectos!A$3:A$299,MATCH(ROWS($A$3:$A230),Proyectos!$N$3:$N$299,0))),"")</f>
        <v/>
      </c>
      <c r="B230" s="8" t="str">
        <f>IFERROR(IF(INDEX(Proyectos!B$3:B$299,MATCH(ROWS($A$3:$A230),Proyectos!$N$3:$N$299,0))="","",INDEX(Proyectos!B$3:B$299,MATCH(ROWS($A$3:$A230),Proyectos!$N$3:$N$299,0))),"")</f>
        <v/>
      </c>
      <c r="C230" s="8" t="str">
        <f>IFERROR(IF(INDEX(Proyectos!C$3:C$299,MATCH(ROWS($A$3:$A230),Proyectos!$N$3:$N$299,0))="","",INDEX(Proyectos!C$3:C$299,MATCH(ROWS($A$3:$A230),Proyectos!$N$3:$N$299,0))),"")</f>
        <v/>
      </c>
      <c r="D230" s="8" t="str">
        <f>IFERROR(IF(INDEX(Proyectos!D$3:D$299,MATCH(ROWS($A$3:$A230),Proyectos!$N$3:$N$299,0))="","",INDEX(Proyectos!D$3:D$299,MATCH(ROWS($A$3:$A230),Proyectos!$N$3:$N$299,0))),"")</f>
        <v/>
      </c>
      <c r="E230" s="9" t="str">
        <f>IFERROR(IF(INDEX(Proyectos!E$3:E$299,MATCH(ROWS($A$3:$A230),Proyectos!$N$3:$N$299,0))="","",INDEX(Proyectos!E$3:E$299,MATCH(ROWS($A$3:$A230),Proyectos!$N$3:$N$299,0))),"")</f>
        <v/>
      </c>
      <c r="F230" s="10" t="str">
        <f>IFERROR(IF(INDEX(Proyectos!F$3:F$299,MATCH(ROWS($A$3:$A230),Proyectos!$N$3:$N$299,0))="","",INDEX(Proyectos!F$3:F$299,MATCH(ROWS($A$3:$A230),Proyectos!$N$3:$N$299,0))),"")</f>
        <v/>
      </c>
      <c r="G230" s="11" t="str">
        <f>IFERROR(IF(INDEX(Proyectos!G$3:G$299,MATCH(ROWS($A$3:$A230),Proyectos!$N$3:$N$299,0))="","",INDEX(Proyectos!G$3:G$299,MATCH(ROWS($A$3:$A230),Proyectos!$N$3:$N$299,0))),"")</f>
        <v/>
      </c>
      <c r="H230" s="8" t="str">
        <f>IFERROR(IF(INDEX(Proyectos!H$3:H$299,MATCH(ROWS($A$3:$A230),Proyectos!$N$3:$N$299,0))="","",INDEX(Proyectos!H$3:H$299,MATCH(ROWS($A$3:$A230),Proyectos!$N$3:$N$299,0))),"")</f>
        <v/>
      </c>
      <c r="I230" s="12" t="str">
        <f>IFERROR(IF(INDEX(Proyectos!I$3:I$299,MATCH(ROWS($A$3:$A230),Proyectos!$N$3:$N$299,0))="","",INDEX(Proyectos!I$3:I$299,MATCH(ROWS($A$3:$A230),Proyectos!$N$3:$N$299,0))),"")</f>
        <v/>
      </c>
      <c r="J230" s="13" t="str">
        <f>IFERROR(IF(INDEX(Proyectos!J$3:J$299,MATCH(ROWS($A$3:$A230),Proyectos!$N$3:$N$299,0))="","",INDEX(Proyectos!J$3:J$299,MATCH(ROWS($A$3:$A230),Proyectos!$N$3:$N$299,0))),"")</f>
        <v/>
      </c>
    </row>
    <row r="231">
      <c r="A231" s="8" t="str">
        <f>IFERROR(IF(INDEX(Proyectos!A$3:A$299,MATCH(ROWS($A$3:$A231),Proyectos!$N$3:$N$299,0))="","",INDEX(Proyectos!A$3:A$299,MATCH(ROWS($A$3:$A231),Proyectos!$N$3:$N$299,0))),"")</f>
        <v/>
      </c>
      <c r="B231" s="8" t="str">
        <f>IFERROR(IF(INDEX(Proyectos!B$3:B$299,MATCH(ROWS($A$3:$A231),Proyectos!$N$3:$N$299,0))="","",INDEX(Proyectos!B$3:B$299,MATCH(ROWS($A$3:$A231),Proyectos!$N$3:$N$299,0))),"")</f>
        <v/>
      </c>
      <c r="C231" s="8" t="str">
        <f>IFERROR(IF(INDEX(Proyectos!C$3:C$299,MATCH(ROWS($A$3:$A231),Proyectos!$N$3:$N$299,0))="","",INDEX(Proyectos!C$3:C$299,MATCH(ROWS($A$3:$A231),Proyectos!$N$3:$N$299,0))),"")</f>
        <v/>
      </c>
      <c r="D231" s="8" t="str">
        <f>IFERROR(IF(INDEX(Proyectos!D$3:D$299,MATCH(ROWS($A$3:$A231),Proyectos!$N$3:$N$299,0))="","",INDEX(Proyectos!D$3:D$299,MATCH(ROWS($A$3:$A231),Proyectos!$N$3:$N$299,0))),"")</f>
        <v/>
      </c>
      <c r="E231" s="9" t="str">
        <f>IFERROR(IF(INDEX(Proyectos!E$3:E$299,MATCH(ROWS($A$3:$A231),Proyectos!$N$3:$N$299,0))="","",INDEX(Proyectos!E$3:E$299,MATCH(ROWS($A$3:$A231),Proyectos!$N$3:$N$299,0))),"")</f>
        <v/>
      </c>
      <c r="F231" s="10" t="str">
        <f>IFERROR(IF(INDEX(Proyectos!F$3:F$299,MATCH(ROWS($A$3:$A231),Proyectos!$N$3:$N$299,0))="","",INDEX(Proyectos!F$3:F$299,MATCH(ROWS($A$3:$A231),Proyectos!$N$3:$N$299,0))),"")</f>
        <v/>
      </c>
      <c r="G231" s="11" t="str">
        <f>IFERROR(IF(INDEX(Proyectos!G$3:G$299,MATCH(ROWS($A$3:$A231),Proyectos!$N$3:$N$299,0))="","",INDEX(Proyectos!G$3:G$299,MATCH(ROWS($A$3:$A231),Proyectos!$N$3:$N$299,0))),"")</f>
        <v/>
      </c>
      <c r="H231" s="8" t="str">
        <f>IFERROR(IF(INDEX(Proyectos!H$3:H$299,MATCH(ROWS($A$3:$A231),Proyectos!$N$3:$N$299,0))="","",INDEX(Proyectos!H$3:H$299,MATCH(ROWS($A$3:$A231),Proyectos!$N$3:$N$299,0))),"")</f>
        <v/>
      </c>
      <c r="I231" s="12" t="str">
        <f>IFERROR(IF(INDEX(Proyectos!I$3:I$299,MATCH(ROWS($A$3:$A231),Proyectos!$N$3:$N$299,0))="","",INDEX(Proyectos!I$3:I$299,MATCH(ROWS($A$3:$A231),Proyectos!$N$3:$N$299,0))),"")</f>
        <v/>
      </c>
      <c r="J231" s="13" t="str">
        <f>IFERROR(IF(INDEX(Proyectos!J$3:J$299,MATCH(ROWS($A$3:$A231),Proyectos!$N$3:$N$299,0))="","",INDEX(Proyectos!J$3:J$299,MATCH(ROWS($A$3:$A231),Proyectos!$N$3:$N$299,0))),"")</f>
        <v/>
      </c>
    </row>
    <row r="232">
      <c r="A232" s="8" t="str">
        <f>IFERROR(IF(INDEX(Proyectos!A$3:A$299,MATCH(ROWS($A$3:$A232),Proyectos!$N$3:$N$299,0))="","",INDEX(Proyectos!A$3:A$299,MATCH(ROWS($A$3:$A232),Proyectos!$N$3:$N$299,0))),"")</f>
        <v/>
      </c>
      <c r="B232" s="8" t="str">
        <f>IFERROR(IF(INDEX(Proyectos!B$3:B$299,MATCH(ROWS($A$3:$A232),Proyectos!$N$3:$N$299,0))="","",INDEX(Proyectos!B$3:B$299,MATCH(ROWS($A$3:$A232),Proyectos!$N$3:$N$299,0))),"")</f>
        <v/>
      </c>
      <c r="C232" s="8" t="str">
        <f>IFERROR(IF(INDEX(Proyectos!C$3:C$299,MATCH(ROWS($A$3:$A232),Proyectos!$N$3:$N$299,0))="","",INDEX(Proyectos!C$3:C$299,MATCH(ROWS($A$3:$A232),Proyectos!$N$3:$N$299,0))),"")</f>
        <v/>
      </c>
      <c r="D232" s="8" t="str">
        <f>IFERROR(IF(INDEX(Proyectos!D$3:D$299,MATCH(ROWS($A$3:$A232),Proyectos!$N$3:$N$299,0))="","",INDEX(Proyectos!D$3:D$299,MATCH(ROWS($A$3:$A232),Proyectos!$N$3:$N$299,0))),"")</f>
        <v/>
      </c>
      <c r="E232" s="9" t="str">
        <f>IFERROR(IF(INDEX(Proyectos!E$3:E$299,MATCH(ROWS($A$3:$A232),Proyectos!$N$3:$N$299,0))="","",INDEX(Proyectos!E$3:E$299,MATCH(ROWS($A$3:$A232),Proyectos!$N$3:$N$299,0))),"")</f>
        <v/>
      </c>
      <c r="F232" s="10" t="str">
        <f>IFERROR(IF(INDEX(Proyectos!F$3:F$299,MATCH(ROWS($A$3:$A232),Proyectos!$N$3:$N$299,0))="","",INDEX(Proyectos!F$3:F$299,MATCH(ROWS($A$3:$A232),Proyectos!$N$3:$N$299,0))),"")</f>
        <v/>
      </c>
      <c r="G232" s="11" t="str">
        <f>IFERROR(IF(INDEX(Proyectos!G$3:G$299,MATCH(ROWS($A$3:$A232),Proyectos!$N$3:$N$299,0))="","",INDEX(Proyectos!G$3:G$299,MATCH(ROWS($A$3:$A232),Proyectos!$N$3:$N$299,0))),"")</f>
        <v/>
      </c>
      <c r="H232" s="8" t="str">
        <f>IFERROR(IF(INDEX(Proyectos!H$3:H$299,MATCH(ROWS($A$3:$A232),Proyectos!$N$3:$N$299,0))="","",INDEX(Proyectos!H$3:H$299,MATCH(ROWS($A$3:$A232),Proyectos!$N$3:$N$299,0))),"")</f>
        <v/>
      </c>
      <c r="I232" s="12" t="str">
        <f>IFERROR(IF(INDEX(Proyectos!I$3:I$299,MATCH(ROWS($A$3:$A232),Proyectos!$N$3:$N$299,0))="","",INDEX(Proyectos!I$3:I$299,MATCH(ROWS($A$3:$A232),Proyectos!$N$3:$N$299,0))),"")</f>
        <v/>
      </c>
      <c r="J232" s="13" t="str">
        <f>IFERROR(IF(INDEX(Proyectos!J$3:J$299,MATCH(ROWS($A$3:$A232),Proyectos!$N$3:$N$299,0))="","",INDEX(Proyectos!J$3:J$299,MATCH(ROWS($A$3:$A232),Proyectos!$N$3:$N$299,0))),"")</f>
        <v/>
      </c>
    </row>
    <row r="233">
      <c r="A233" s="8" t="str">
        <f>IFERROR(IF(INDEX(Proyectos!A$3:A$299,MATCH(ROWS($A$3:$A233),Proyectos!$N$3:$N$299,0))="","",INDEX(Proyectos!A$3:A$299,MATCH(ROWS($A$3:$A233),Proyectos!$N$3:$N$299,0))),"")</f>
        <v/>
      </c>
      <c r="B233" s="8" t="str">
        <f>IFERROR(IF(INDEX(Proyectos!B$3:B$299,MATCH(ROWS($A$3:$A233),Proyectos!$N$3:$N$299,0))="","",INDEX(Proyectos!B$3:B$299,MATCH(ROWS($A$3:$A233),Proyectos!$N$3:$N$299,0))),"")</f>
        <v/>
      </c>
      <c r="C233" s="8" t="str">
        <f>IFERROR(IF(INDEX(Proyectos!C$3:C$299,MATCH(ROWS($A$3:$A233),Proyectos!$N$3:$N$299,0))="","",INDEX(Proyectos!C$3:C$299,MATCH(ROWS($A$3:$A233),Proyectos!$N$3:$N$299,0))),"")</f>
        <v/>
      </c>
      <c r="D233" s="8" t="str">
        <f>IFERROR(IF(INDEX(Proyectos!D$3:D$299,MATCH(ROWS($A$3:$A233),Proyectos!$N$3:$N$299,0))="","",INDEX(Proyectos!D$3:D$299,MATCH(ROWS($A$3:$A233),Proyectos!$N$3:$N$299,0))),"")</f>
        <v/>
      </c>
      <c r="E233" s="9" t="str">
        <f>IFERROR(IF(INDEX(Proyectos!E$3:E$299,MATCH(ROWS($A$3:$A233),Proyectos!$N$3:$N$299,0))="","",INDEX(Proyectos!E$3:E$299,MATCH(ROWS($A$3:$A233),Proyectos!$N$3:$N$299,0))),"")</f>
        <v/>
      </c>
      <c r="F233" s="10" t="str">
        <f>IFERROR(IF(INDEX(Proyectos!F$3:F$299,MATCH(ROWS($A$3:$A233),Proyectos!$N$3:$N$299,0))="","",INDEX(Proyectos!F$3:F$299,MATCH(ROWS($A$3:$A233),Proyectos!$N$3:$N$299,0))),"")</f>
        <v/>
      </c>
      <c r="G233" s="11" t="str">
        <f>IFERROR(IF(INDEX(Proyectos!G$3:G$299,MATCH(ROWS($A$3:$A233),Proyectos!$N$3:$N$299,0))="","",INDEX(Proyectos!G$3:G$299,MATCH(ROWS($A$3:$A233),Proyectos!$N$3:$N$299,0))),"")</f>
        <v/>
      </c>
      <c r="H233" s="8" t="str">
        <f>IFERROR(IF(INDEX(Proyectos!H$3:H$299,MATCH(ROWS($A$3:$A233),Proyectos!$N$3:$N$299,0))="","",INDEX(Proyectos!H$3:H$299,MATCH(ROWS($A$3:$A233),Proyectos!$N$3:$N$299,0))),"")</f>
        <v/>
      </c>
      <c r="I233" s="12" t="str">
        <f>IFERROR(IF(INDEX(Proyectos!I$3:I$299,MATCH(ROWS($A$3:$A233),Proyectos!$N$3:$N$299,0))="","",INDEX(Proyectos!I$3:I$299,MATCH(ROWS($A$3:$A233),Proyectos!$N$3:$N$299,0))),"")</f>
        <v/>
      </c>
      <c r="J233" s="13" t="str">
        <f>IFERROR(IF(INDEX(Proyectos!J$3:J$299,MATCH(ROWS($A$3:$A233),Proyectos!$N$3:$N$299,0))="","",INDEX(Proyectos!J$3:J$299,MATCH(ROWS($A$3:$A233),Proyectos!$N$3:$N$299,0))),"")</f>
        <v/>
      </c>
    </row>
    <row r="234">
      <c r="A234" s="8" t="str">
        <f>IFERROR(IF(INDEX(Proyectos!A$3:A$299,MATCH(ROWS($A$3:$A234),Proyectos!$N$3:$N$299,0))="","",INDEX(Proyectos!A$3:A$299,MATCH(ROWS($A$3:$A234),Proyectos!$N$3:$N$299,0))),"")</f>
        <v/>
      </c>
      <c r="B234" s="8" t="str">
        <f>IFERROR(IF(INDEX(Proyectos!B$3:B$299,MATCH(ROWS($A$3:$A234),Proyectos!$N$3:$N$299,0))="","",INDEX(Proyectos!B$3:B$299,MATCH(ROWS($A$3:$A234),Proyectos!$N$3:$N$299,0))),"")</f>
        <v/>
      </c>
      <c r="C234" s="8" t="str">
        <f>IFERROR(IF(INDEX(Proyectos!C$3:C$299,MATCH(ROWS($A$3:$A234),Proyectos!$N$3:$N$299,0))="","",INDEX(Proyectos!C$3:C$299,MATCH(ROWS($A$3:$A234),Proyectos!$N$3:$N$299,0))),"")</f>
        <v/>
      </c>
      <c r="D234" s="8" t="str">
        <f>IFERROR(IF(INDEX(Proyectos!D$3:D$299,MATCH(ROWS($A$3:$A234),Proyectos!$N$3:$N$299,0))="","",INDEX(Proyectos!D$3:D$299,MATCH(ROWS($A$3:$A234),Proyectos!$N$3:$N$299,0))),"")</f>
        <v/>
      </c>
      <c r="E234" s="9" t="str">
        <f>IFERROR(IF(INDEX(Proyectos!E$3:E$299,MATCH(ROWS($A$3:$A234),Proyectos!$N$3:$N$299,0))="","",INDEX(Proyectos!E$3:E$299,MATCH(ROWS($A$3:$A234),Proyectos!$N$3:$N$299,0))),"")</f>
        <v/>
      </c>
      <c r="F234" s="10" t="str">
        <f>IFERROR(IF(INDEX(Proyectos!F$3:F$299,MATCH(ROWS($A$3:$A234),Proyectos!$N$3:$N$299,0))="","",INDEX(Proyectos!F$3:F$299,MATCH(ROWS($A$3:$A234),Proyectos!$N$3:$N$299,0))),"")</f>
        <v/>
      </c>
      <c r="G234" s="11" t="str">
        <f>IFERROR(IF(INDEX(Proyectos!G$3:G$299,MATCH(ROWS($A$3:$A234),Proyectos!$N$3:$N$299,0))="","",INDEX(Proyectos!G$3:G$299,MATCH(ROWS($A$3:$A234),Proyectos!$N$3:$N$299,0))),"")</f>
        <v/>
      </c>
      <c r="H234" s="8" t="str">
        <f>IFERROR(IF(INDEX(Proyectos!H$3:H$299,MATCH(ROWS($A$3:$A234),Proyectos!$N$3:$N$299,0))="","",INDEX(Proyectos!H$3:H$299,MATCH(ROWS($A$3:$A234),Proyectos!$N$3:$N$299,0))),"")</f>
        <v/>
      </c>
      <c r="I234" s="12" t="str">
        <f>IFERROR(IF(INDEX(Proyectos!I$3:I$299,MATCH(ROWS($A$3:$A234),Proyectos!$N$3:$N$299,0))="","",INDEX(Proyectos!I$3:I$299,MATCH(ROWS($A$3:$A234),Proyectos!$N$3:$N$299,0))),"")</f>
        <v/>
      </c>
      <c r="J234" s="13" t="str">
        <f>IFERROR(IF(INDEX(Proyectos!J$3:J$299,MATCH(ROWS($A$3:$A234),Proyectos!$N$3:$N$299,0))="","",INDEX(Proyectos!J$3:J$299,MATCH(ROWS($A$3:$A234),Proyectos!$N$3:$N$299,0))),"")</f>
        <v/>
      </c>
    </row>
    <row r="235">
      <c r="A235" s="8" t="str">
        <f>IFERROR(IF(INDEX(Proyectos!A$3:A$299,MATCH(ROWS($A$3:$A235),Proyectos!$N$3:$N$299,0))="","",INDEX(Proyectos!A$3:A$299,MATCH(ROWS($A$3:$A235),Proyectos!$N$3:$N$299,0))),"")</f>
        <v/>
      </c>
      <c r="B235" s="8" t="str">
        <f>IFERROR(IF(INDEX(Proyectos!B$3:B$299,MATCH(ROWS($A$3:$A235),Proyectos!$N$3:$N$299,0))="","",INDEX(Proyectos!B$3:B$299,MATCH(ROWS($A$3:$A235),Proyectos!$N$3:$N$299,0))),"")</f>
        <v/>
      </c>
      <c r="C235" s="8" t="str">
        <f>IFERROR(IF(INDEX(Proyectos!C$3:C$299,MATCH(ROWS($A$3:$A235),Proyectos!$N$3:$N$299,0))="","",INDEX(Proyectos!C$3:C$299,MATCH(ROWS($A$3:$A235),Proyectos!$N$3:$N$299,0))),"")</f>
        <v/>
      </c>
      <c r="D235" s="8" t="str">
        <f>IFERROR(IF(INDEX(Proyectos!D$3:D$299,MATCH(ROWS($A$3:$A235),Proyectos!$N$3:$N$299,0))="","",INDEX(Proyectos!D$3:D$299,MATCH(ROWS($A$3:$A235),Proyectos!$N$3:$N$299,0))),"")</f>
        <v/>
      </c>
      <c r="E235" s="9" t="str">
        <f>IFERROR(IF(INDEX(Proyectos!E$3:E$299,MATCH(ROWS($A$3:$A235),Proyectos!$N$3:$N$299,0))="","",INDEX(Proyectos!E$3:E$299,MATCH(ROWS($A$3:$A235),Proyectos!$N$3:$N$299,0))),"")</f>
        <v/>
      </c>
      <c r="F235" s="10" t="str">
        <f>IFERROR(IF(INDEX(Proyectos!F$3:F$299,MATCH(ROWS($A$3:$A235),Proyectos!$N$3:$N$299,0))="","",INDEX(Proyectos!F$3:F$299,MATCH(ROWS($A$3:$A235),Proyectos!$N$3:$N$299,0))),"")</f>
        <v/>
      </c>
      <c r="G235" s="11" t="str">
        <f>IFERROR(IF(INDEX(Proyectos!G$3:G$299,MATCH(ROWS($A$3:$A235),Proyectos!$N$3:$N$299,0))="","",INDEX(Proyectos!G$3:G$299,MATCH(ROWS($A$3:$A235),Proyectos!$N$3:$N$299,0))),"")</f>
        <v/>
      </c>
      <c r="H235" s="8" t="str">
        <f>IFERROR(IF(INDEX(Proyectos!H$3:H$299,MATCH(ROWS($A$3:$A235),Proyectos!$N$3:$N$299,0))="","",INDEX(Proyectos!H$3:H$299,MATCH(ROWS($A$3:$A235),Proyectos!$N$3:$N$299,0))),"")</f>
        <v/>
      </c>
      <c r="I235" s="12" t="str">
        <f>IFERROR(IF(INDEX(Proyectos!I$3:I$299,MATCH(ROWS($A$3:$A235),Proyectos!$N$3:$N$299,0))="","",INDEX(Proyectos!I$3:I$299,MATCH(ROWS($A$3:$A235),Proyectos!$N$3:$N$299,0))),"")</f>
        <v/>
      </c>
      <c r="J235" s="13" t="str">
        <f>IFERROR(IF(INDEX(Proyectos!J$3:J$299,MATCH(ROWS($A$3:$A235),Proyectos!$N$3:$N$299,0))="","",INDEX(Proyectos!J$3:J$299,MATCH(ROWS($A$3:$A235),Proyectos!$N$3:$N$299,0))),"")</f>
        <v/>
      </c>
    </row>
    <row r="236">
      <c r="A236" s="8" t="str">
        <f>IFERROR(IF(INDEX(Proyectos!A$3:A$299,MATCH(ROWS($A$3:$A236),Proyectos!$N$3:$N$299,0))="","",INDEX(Proyectos!A$3:A$299,MATCH(ROWS($A$3:$A236),Proyectos!$N$3:$N$299,0))),"")</f>
        <v/>
      </c>
      <c r="B236" s="8" t="str">
        <f>IFERROR(IF(INDEX(Proyectos!B$3:B$299,MATCH(ROWS($A$3:$A236),Proyectos!$N$3:$N$299,0))="","",INDEX(Proyectos!B$3:B$299,MATCH(ROWS($A$3:$A236),Proyectos!$N$3:$N$299,0))),"")</f>
        <v/>
      </c>
      <c r="C236" s="8" t="str">
        <f>IFERROR(IF(INDEX(Proyectos!C$3:C$299,MATCH(ROWS($A$3:$A236),Proyectos!$N$3:$N$299,0))="","",INDEX(Proyectos!C$3:C$299,MATCH(ROWS($A$3:$A236),Proyectos!$N$3:$N$299,0))),"")</f>
        <v/>
      </c>
      <c r="D236" s="8" t="str">
        <f>IFERROR(IF(INDEX(Proyectos!D$3:D$299,MATCH(ROWS($A$3:$A236),Proyectos!$N$3:$N$299,0))="","",INDEX(Proyectos!D$3:D$299,MATCH(ROWS($A$3:$A236),Proyectos!$N$3:$N$299,0))),"")</f>
        <v/>
      </c>
      <c r="E236" s="9" t="str">
        <f>IFERROR(IF(INDEX(Proyectos!E$3:E$299,MATCH(ROWS($A$3:$A236),Proyectos!$N$3:$N$299,0))="","",INDEX(Proyectos!E$3:E$299,MATCH(ROWS($A$3:$A236),Proyectos!$N$3:$N$299,0))),"")</f>
        <v/>
      </c>
      <c r="F236" s="10" t="str">
        <f>IFERROR(IF(INDEX(Proyectos!F$3:F$299,MATCH(ROWS($A$3:$A236),Proyectos!$N$3:$N$299,0))="","",INDEX(Proyectos!F$3:F$299,MATCH(ROWS($A$3:$A236),Proyectos!$N$3:$N$299,0))),"")</f>
        <v/>
      </c>
      <c r="G236" s="11" t="str">
        <f>IFERROR(IF(INDEX(Proyectos!G$3:G$299,MATCH(ROWS($A$3:$A236),Proyectos!$N$3:$N$299,0))="","",INDEX(Proyectos!G$3:G$299,MATCH(ROWS($A$3:$A236),Proyectos!$N$3:$N$299,0))),"")</f>
        <v/>
      </c>
      <c r="H236" s="8" t="str">
        <f>IFERROR(IF(INDEX(Proyectos!H$3:H$299,MATCH(ROWS($A$3:$A236),Proyectos!$N$3:$N$299,0))="","",INDEX(Proyectos!H$3:H$299,MATCH(ROWS($A$3:$A236),Proyectos!$N$3:$N$299,0))),"")</f>
        <v/>
      </c>
      <c r="I236" s="12" t="str">
        <f>IFERROR(IF(INDEX(Proyectos!I$3:I$299,MATCH(ROWS($A$3:$A236),Proyectos!$N$3:$N$299,0))="","",INDEX(Proyectos!I$3:I$299,MATCH(ROWS($A$3:$A236),Proyectos!$N$3:$N$299,0))),"")</f>
        <v/>
      </c>
      <c r="J236" s="13" t="str">
        <f>IFERROR(IF(INDEX(Proyectos!J$3:J$299,MATCH(ROWS($A$3:$A236),Proyectos!$N$3:$N$299,0))="","",INDEX(Proyectos!J$3:J$299,MATCH(ROWS($A$3:$A236),Proyectos!$N$3:$N$299,0))),"")</f>
        <v/>
      </c>
    </row>
    <row r="237">
      <c r="A237" s="8" t="str">
        <f>IFERROR(IF(INDEX(Proyectos!A$3:A$299,MATCH(ROWS($A$3:$A237),Proyectos!$N$3:$N$299,0))="","",INDEX(Proyectos!A$3:A$299,MATCH(ROWS($A$3:$A237),Proyectos!$N$3:$N$299,0))),"")</f>
        <v/>
      </c>
      <c r="B237" s="8" t="str">
        <f>IFERROR(IF(INDEX(Proyectos!B$3:B$299,MATCH(ROWS($A$3:$A237),Proyectos!$N$3:$N$299,0))="","",INDEX(Proyectos!B$3:B$299,MATCH(ROWS($A$3:$A237),Proyectos!$N$3:$N$299,0))),"")</f>
        <v/>
      </c>
      <c r="C237" s="8" t="str">
        <f>IFERROR(IF(INDEX(Proyectos!C$3:C$299,MATCH(ROWS($A$3:$A237),Proyectos!$N$3:$N$299,0))="","",INDEX(Proyectos!C$3:C$299,MATCH(ROWS($A$3:$A237),Proyectos!$N$3:$N$299,0))),"")</f>
        <v/>
      </c>
      <c r="D237" s="8" t="str">
        <f>IFERROR(IF(INDEX(Proyectos!D$3:D$299,MATCH(ROWS($A$3:$A237),Proyectos!$N$3:$N$299,0))="","",INDEX(Proyectos!D$3:D$299,MATCH(ROWS($A$3:$A237),Proyectos!$N$3:$N$299,0))),"")</f>
        <v/>
      </c>
      <c r="E237" s="9" t="str">
        <f>IFERROR(IF(INDEX(Proyectos!E$3:E$299,MATCH(ROWS($A$3:$A237),Proyectos!$N$3:$N$299,0))="","",INDEX(Proyectos!E$3:E$299,MATCH(ROWS($A$3:$A237),Proyectos!$N$3:$N$299,0))),"")</f>
        <v/>
      </c>
      <c r="F237" s="10" t="str">
        <f>IFERROR(IF(INDEX(Proyectos!F$3:F$299,MATCH(ROWS($A$3:$A237),Proyectos!$N$3:$N$299,0))="","",INDEX(Proyectos!F$3:F$299,MATCH(ROWS($A$3:$A237),Proyectos!$N$3:$N$299,0))),"")</f>
        <v/>
      </c>
      <c r="G237" s="11" t="str">
        <f>IFERROR(IF(INDEX(Proyectos!G$3:G$299,MATCH(ROWS($A$3:$A237),Proyectos!$N$3:$N$299,0))="","",INDEX(Proyectos!G$3:G$299,MATCH(ROWS($A$3:$A237),Proyectos!$N$3:$N$299,0))),"")</f>
        <v/>
      </c>
      <c r="H237" s="8" t="str">
        <f>IFERROR(IF(INDEX(Proyectos!H$3:H$299,MATCH(ROWS($A$3:$A237),Proyectos!$N$3:$N$299,0))="","",INDEX(Proyectos!H$3:H$299,MATCH(ROWS($A$3:$A237),Proyectos!$N$3:$N$299,0))),"")</f>
        <v/>
      </c>
      <c r="I237" s="12" t="str">
        <f>IFERROR(IF(INDEX(Proyectos!I$3:I$299,MATCH(ROWS($A$3:$A237),Proyectos!$N$3:$N$299,0))="","",INDEX(Proyectos!I$3:I$299,MATCH(ROWS($A$3:$A237),Proyectos!$N$3:$N$299,0))),"")</f>
        <v/>
      </c>
      <c r="J237" s="13" t="str">
        <f>IFERROR(IF(INDEX(Proyectos!J$3:J$299,MATCH(ROWS($A$3:$A237),Proyectos!$N$3:$N$299,0))="","",INDEX(Proyectos!J$3:J$299,MATCH(ROWS($A$3:$A237),Proyectos!$N$3:$N$299,0))),"")</f>
        <v/>
      </c>
    </row>
    <row r="238">
      <c r="A238" s="8" t="str">
        <f>IFERROR(IF(INDEX(Proyectos!A$3:A$299,MATCH(ROWS($A$3:$A238),Proyectos!$N$3:$N$299,0))="","",INDEX(Proyectos!A$3:A$299,MATCH(ROWS($A$3:$A238),Proyectos!$N$3:$N$299,0))),"")</f>
        <v/>
      </c>
      <c r="B238" s="8" t="str">
        <f>IFERROR(IF(INDEX(Proyectos!B$3:B$299,MATCH(ROWS($A$3:$A238),Proyectos!$N$3:$N$299,0))="","",INDEX(Proyectos!B$3:B$299,MATCH(ROWS($A$3:$A238),Proyectos!$N$3:$N$299,0))),"")</f>
        <v/>
      </c>
      <c r="C238" s="8" t="str">
        <f>IFERROR(IF(INDEX(Proyectos!C$3:C$299,MATCH(ROWS($A$3:$A238),Proyectos!$N$3:$N$299,0))="","",INDEX(Proyectos!C$3:C$299,MATCH(ROWS($A$3:$A238),Proyectos!$N$3:$N$299,0))),"")</f>
        <v/>
      </c>
      <c r="D238" s="8" t="str">
        <f>IFERROR(IF(INDEX(Proyectos!D$3:D$299,MATCH(ROWS($A$3:$A238),Proyectos!$N$3:$N$299,0))="","",INDEX(Proyectos!D$3:D$299,MATCH(ROWS($A$3:$A238),Proyectos!$N$3:$N$299,0))),"")</f>
        <v/>
      </c>
      <c r="E238" s="9" t="str">
        <f>IFERROR(IF(INDEX(Proyectos!E$3:E$299,MATCH(ROWS($A$3:$A238),Proyectos!$N$3:$N$299,0))="","",INDEX(Proyectos!E$3:E$299,MATCH(ROWS($A$3:$A238),Proyectos!$N$3:$N$299,0))),"")</f>
        <v/>
      </c>
      <c r="F238" s="10" t="str">
        <f>IFERROR(IF(INDEX(Proyectos!F$3:F$299,MATCH(ROWS($A$3:$A238),Proyectos!$N$3:$N$299,0))="","",INDEX(Proyectos!F$3:F$299,MATCH(ROWS($A$3:$A238),Proyectos!$N$3:$N$299,0))),"")</f>
        <v/>
      </c>
      <c r="G238" s="11" t="str">
        <f>IFERROR(IF(INDEX(Proyectos!G$3:G$299,MATCH(ROWS($A$3:$A238),Proyectos!$N$3:$N$299,0))="","",INDEX(Proyectos!G$3:G$299,MATCH(ROWS($A$3:$A238),Proyectos!$N$3:$N$299,0))),"")</f>
        <v/>
      </c>
      <c r="H238" s="8" t="str">
        <f>IFERROR(IF(INDEX(Proyectos!H$3:H$299,MATCH(ROWS($A$3:$A238),Proyectos!$N$3:$N$299,0))="","",INDEX(Proyectos!H$3:H$299,MATCH(ROWS($A$3:$A238),Proyectos!$N$3:$N$299,0))),"")</f>
        <v/>
      </c>
      <c r="I238" s="12" t="str">
        <f>IFERROR(IF(INDEX(Proyectos!I$3:I$299,MATCH(ROWS($A$3:$A238),Proyectos!$N$3:$N$299,0))="","",INDEX(Proyectos!I$3:I$299,MATCH(ROWS($A$3:$A238),Proyectos!$N$3:$N$299,0))),"")</f>
        <v/>
      </c>
      <c r="J238" s="13" t="str">
        <f>IFERROR(IF(INDEX(Proyectos!J$3:J$299,MATCH(ROWS($A$3:$A238),Proyectos!$N$3:$N$299,0))="","",INDEX(Proyectos!J$3:J$299,MATCH(ROWS($A$3:$A238),Proyectos!$N$3:$N$299,0))),"")</f>
        <v/>
      </c>
    </row>
    <row r="239">
      <c r="A239" s="8" t="str">
        <f>IFERROR(IF(INDEX(Proyectos!A$3:A$299,MATCH(ROWS($A$3:$A239),Proyectos!$N$3:$N$299,0))="","",INDEX(Proyectos!A$3:A$299,MATCH(ROWS($A$3:$A239),Proyectos!$N$3:$N$299,0))),"")</f>
        <v/>
      </c>
      <c r="B239" s="8" t="str">
        <f>IFERROR(IF(INDEX(Proyectos!B$3:B$299,MATCH(ROWS($A$3:$A239),Proyectos!$N$3:$N$299,0))="","",INDEX(Proyectos!B$3:B$299,MATCH(ROWS($A$3:$A239),Proyectos!$N$3:$N$299,0))),"")</f>
        <v/>
      </c>
      <c r="C239" s="8" t="str">
        <f>IFERROR(IF(INDEX(Proyectos!C$3:C$299,MATCH(ROWS($A$3:$A239),Proyectos!$N$3:$N$299,0))="","",INDEX(Proyectos!C$3:C$299,MATCH(ROWS($A$3:$A239),Proyectos!$N$3:$N$299,0))),"")</f>
        <v/>
      </c>
      <c r="D239" s="8" t="str">
        <f>IFERROR(IF(INDEX(Proyectos!D$3:D$299,MATCH(ROWS($A$3:$A239),Proyectos!$N$3:$N$299,0))="","",INDEX(Proyectos!D$3:D$299,MATCH(ROWS($A$3:$A239),Proyectos!$N$3:$N$299,0))),"")</f>
        <v/>
      </c>
      <c r="E239" s="9" t="str">
        <f>IFERROR(IF(INDEX(Proyectos!E$3:E$299,MATCH(ROWS($A$3:$A239),Proyectos!$N$3:$N$299,0))="","",INDEX(Proyectos!E$3:E$299,MATCH(ROWS($A$3:$A239),Proyectos!$N$3:$N$299,0))),"")</f>
        <v/>
      </c>
      <c r="F239" s="10" t="str">
        <f>IFERROR(IF(INDEX(Proyectos!F$3:F$299,MATCH(ROWS($A$3:$A239),Proyectos!$N$3:$N$299,0))="","",INDEX(Proyectos!F$3:F$299,MATCH(ROWS($A$3:$A239),Proyectos!$N$3:$N$299,0))),"")</f>
        <v/>
      </c>
      <c r="G239" s="11" t="str">
        <f>IFERROR(IF(INDEX(Proyectos!G$3:G$299,MATCH(ROWS($A$3:$A239),Proyectos!$N$3:$N$299,0))="","",INDEX(Proyectos!G$3:G$299,MATCH(ROWS($A$3:$A239),Proyectos!$N$3:$N$299,0))),"")</f>
        <v/>
      </c>
      <c r="H239" s="8" t="str">
        <f>IFERROR(IF(INDEX(Proyectos!H$3:H$299,MATCH(ROWS($A$3:$A239),Proyectos!$N$3:$N$299,0))="","",INDEX(Proyectos!H$3:H$299,MATCH(ROWS($A$3:$A239),Proyectos!$N$3:$N$299,0))),"")</f>
        <v/>
      </c>
      <c r="I239" s="12" t="str">
        <f>IFERROR(IF(INDEX(Proyectos!I$3:I$299,MATCH(ROWS($A$3:$A239),Proyectos!$N$3:$N$299,0))="","",INDEX(Proyectos!I$3:I$299,MATCH(ROWS($A$3:$A239),Proyectos!$N$3:$N$299,0))),"")</f>
        <v/>
      </c>
      <c r="J239" s="13" t="str">
        <f>IFERROR(IF(INDEX(Proyectos!J$3:J$299,MATCH(ROWS($A$3:$A239),Proyectos!$N$3:$N$299,0))="","",INDEX(Proyectos!J$3:J$299,MATCH(ROWS($A$3:$A239),Proyectos!$N$3:$N$299,0))),"")</f>
        <v/>
      </c>
    </row>
    <row r="240">
      <c r="A240" s="8" t="str">
        <f>IFERROR(IF(INDEX(Proyectos!A$3:A$299,MATCH(ROWS($A$3:$A240),Proyectos!$N$3:$N$299,0))="","",INDEX(Proyectos!A$3:A$299,MATCH(ROWS($A$3:$A240),Proyectos!$N$3:$N$299,0))),"")</f>
        <v/>
      </c>
      <c r="B240" s="8" t="str">
        <f>IFERROR(IF(INDEX(Proyectos!B$3:B$299,MATCH(ROWS($A$3:$A240),Proyectos!$N$3:$N$299,0))="","",INDEX(Proyectos!B$3:B$299,MATCH(ROWS($A$3:$A240),Proyectos!$N$3:$N$299,0))),"")</f>
        <v/>
      </c>
      <c r="C240" s="8" t="str">
        <f>IFERROR(IF(INDEX(Proyectos!C$3:C$299,MATCH(ROWS($A$3:$A240),Proyectos!$N$3:$N$299,0))="","",INDEX(Proyectos!C$3:C$299,MATCH(ROWS($A$3:$A240),Proyectos!$N$3:$N$299,0))),"")</f>
        <v/>
      </c>
      <c r="D240" s="8" t="str">
        <f>IFERROR(IF(INDEX(Proyectos!D$3:D$299,MATCH(ROWS($A$3:$A240),Proyectos!$N$3:$N$299,0))="","",INDEX(Proyectos!D$3:D$299,MATCH(ROWS($A$3:$A240),Proyectos!$N$3:$N$299,0))),"")</f>
        <v/>
      </c>
      <c r="E240" s="9" t="str">
        <f>IFERROR(IF(INDEX(Proyectos!E$3:E$299,MATCH(ROWS($A$3:$A240),Proyectos!$N$3:$N$299,0))="","",INDEX(Proyectos!E$3:E$299,MATCH(ROWS($A$3:$A240),Proyectos!$N$3:$N$299,0))),"")</f>
        <v/>
      </c>
      <c r="F240" s="10" t="str">
        <f>IFERROR(IF(INDEX(Proyectos!F$3:F$299,MATCH(ROWS($A$3:$A240),Proyectos!$N$3:$N$299,0))="","",INDEX(Proyectos!F$3:F$299,MATCH(ROWS($A$3:$A240),Proyectos!$N$3:$N$299,0))),"")</f>
        <v/>
      </c>
      <c r="G240" s="11" t="str">
        <f>IFERROR(IF(INDEX(Proyectos!G$3:G$299,MATCH(ROWS($A$3:$A240),Proyectos!$N$3:$N$299,0))="","",INDEX(Proyectos!G$3:G$299,MATCH(ROWS($A$3:$A240),Proyectos!$N$3:$N$299,0))),"")</f>
        <v/>
      </c>
      <c r="H240" s="8" t="str">
        <f>IFERROR(IF(INDEX(Proyectos!H$3:H$299,MATCH(ROWS($A$3:$A240),Proyectos!$N$3:$N$299,0))="","",INDEX(Proyectos!H$3:H$299,MATCH(ROWS($A$3:$A240),Proyectos!$N$3:$N$299,0))),"")</f>
        <v/>
      </c>
      <c r="I240" s="12" t="str">
        <f>IFERROR(IF(INDEX(Proyectos!I$3:I$299,MATCH(ROWS($A$3:$A240),Proyectos!$N$3:$N$299,0))="","",INDEX(Proyectos!I$3:I$299,MATCH(ROWS($A$3:$A240),Proyectos!$N$3:$N$299,0))),"")</f>
        <v/>
      </c>
      <c r="J240" s="13" t="str">
        <f>IFERROR(IF(INDEX(Proyectos!J$3:J$299,MATCH(ROWS($A$3:$A240),Proyectos!$N$3:$N$299,0))="","",INDEX(Proyectos!J$3:J$299,MATCH(ROWS($A$3:$A240),Proyectos!$N$3:$N$299,0))),"")</f>
        <v/>
      </c>
    </row>
    <row r="241">
      <c r="A241" s="8" t="str">
        <f>IFERROR(IF(INDEX(Proyectos!A$3:A$299,MATCH(ROWS($A$3:$A241),Proyectos!$N$3:$N$299,0))="","",INDEX(Proyectos!A$3:A$299,MATCH(ROWS($A$3:$A241),Proyectos!$N$3:$N$299,0))),"")</f>
        <v/>
      </c>
      <c r="B241" s="8" t="str">
        <f>IFERROR(IF(INDEX(Proyectos!B$3:B$299,MATCH(ROWS($A$3:$A241),Proyectos!$N$3:$N$299,0))="","",INDEX(Proyectos!B$3:B$299,MATCH(ROWS($A$3:$A241),Proyectos!$N$3:$N$299,0))),"")</f>
        <v/>
      </c>
      <c r="C241" s="8" t="str">
        <f>IFERROR(IF(INDEX(Proyectos!C$3:C$299,MATCH(ROWS($A$3:$A241),Proyectos!$N$3:$N$299,0))="","",INDEX(Proyectos!C$3:C$299,MATCH(ROWS($A$3:$A241),Proyectos!$N$3:$N$299,0))),"")</f>
        <v/>
      </c>
      <c r="D241" s="8" t="str">
        <f>IFERROR(IF(INDEX(Proyectos!D$3:D$299,MATCH(ROWS($A$3:$A241),Proyectos!$N$3:$N$299,0))="","",INDEX(Proyectos!D$3:D$299,MATCH(ROWS($A$3:$A241),Proyectos!$N$3:$N$299,0))),"")</f>
        <v/>
      </c>
      <c r="E241" s="9" t="str">
        <f>IFERROR(IF(INDEX(Proyectos!E$3:E$299,MATCH(ROWS($A$3:$A241),Proyectos!$N$3:$N$299,0))="","",INDEX(Proyectos!E$3:E$299,MATCH(ROWS($A$3:$A241),Proyectos!$N$3:$N$299,0))),"")</f>
        <v/>
      </c>
      <c r="F241" s="10" t="str">
        <f>IFERROR(IF(INDEX(Proyectos!F$3:F$299,MATCH(ROWS($A$3:$A241),Proyectos!$N$3:$N$299,0))="","",INDEX(Proyectos!F$3:F$299,MATCH(ROWS($A$3:$A241),Proyectos!$N$3:$N$299,0))),"")</f>
        <v/>
      </c>
      <c r="G241" s="11" t="str">
        <f>IFERROR(IF(INDEX(Proyectos!G$3:G$299,MATCH(ROWS($A$3:$A241),Proyectos!$N$3:$N$299,0))="","",INDEX(Proyectos!G$3:G$299,MATCH(ROWS($A$3:$A241),Proyectos!$N$3:$N$299,0))),"")</f>
        <v/>
      </c>
      <c r="H241" s="8" t="str">
        <f>IFERROR(IF(INDEX(Proyectos!H$3:H$299,MATCH(ROWS($A$3:$A241),Proyectos!$N$3:$N$299,0))="","",INDEX(Proyectos!H$3:H$299,MATCH(ROWS($A$3:$A241),Proyectos!$N$3:$N$299,0))),"")</f>
        <v/>
      </c>
      <c r="I241" s="12" t="str">
        <f>IFERROR(IF(INDEX(Proyectos!I$3:I$299,MATCH(ROWS($A$3:$A241),Proyectos!$N$3:$N$299,0))="","",INDEX(Proyectos!I$3:I$299,MATCH(ROWS($A$3:$A241),Proyectos!$N$3:$N$299,0))),"")</f>
        <v/>
      </c>
      <c r="J241" s="13" t="str">
        <f>IFERROR(IF(INDEX(Proyectos!J$3:J$299,MATCH(ROWS($A$3:$A241),Proyectos!$N$3:$N$299,0))="","",INDEX(Proyectos!J$3:J$299,MATCH(ROWS($A$3:$A241),Proyectos!$N$3:$N$299,0))),"")</f>
        <v/>
      </c>
    </row>
    <row r="242">
      <c r="A242" s="8" t="str">
        <f>IFERROR(IF(INDEX(Proyectos!A$3:A$299,MATCH(ROWS($A$3:$A242),Proyectos!$N$3:$N$299,0))="","",INDEX(Proyectos!A$3:A$299,MATCH(ROWS($A$3:$A242),Proyectos!$N$3:$N$299,0))),"")</f>
        <v/>
      </c>
      <c r="B242" s="8" t="str">
        <f>IFERROR(IF(INDEX(Proyectos!B$3:B$299,MATCH(ROWS($A$3:$A242),Proyectos!$N$3:$N$299,0))="","",INDEX(Proyectos!B$3:B$299,MATCH(ROWS($A$3:$A242),Proyectos!$N$3:$N$299,0))),"")</f>
        <v/>
      </c>
      <c r="C242" s="8" t="str">
        <f>IFERROR(IF(INDEX(Proyectos!C$3:C$299,MATCH(ROWS($A$3:$A242),Proyectos!$N$3:$N$299,0))="","",INDEX(Proyectos!C$3:C$299,MATCH(ROWS($A$3:$A242),Proyectos!$N$3:$N$299,0))),"")</f>
        <v/>
      </c>
      <c r="D242" s="8" t="str">
        <f>IFERROR(IF(INDEX(Proyectos!D$3:D$299,MATCH(ROWS($A$3:$A242),Proyectos!$N$3:$N$299,0))="","",INDEX(Proyectos!D$3:D$299,MATCH(ROWS($A$3:$A242),Proyectos!$N$3:$N$299,0))),"")</f>
        <v/>
      </c>
      <c r="E242" s="9" t="str">
        <f>IFERROR(IF(INDEX(Proyectos!E$3:E$299,MATCH(ROWS($A$3:$A242),Proyectos!$N$3:$N$299,0))="","",INDEX(Proyectos!E$3:E$299,MATCH(ROWS($A$3:$A242),Proyectos!$N$3:$N$299,0))),"")</f>
        <v/>
      </c>
      <c r="F242" s="10" t="str">
        <f>IFERROR(IF(INDEX(Proyectos!F$3:F$299,MATCH(ROWS($A$3:$A242),Proyectos!$N$3:$N$299,0))="","",INDEX(Proyectos!F$3:F$299,MATCH(ROWS($A$3:$A242),Proyectos!$N$3:$N$299,0))),"")</f>
        <v/>
      </c>
      <c r="G242" s="11" t="str">
        <f>IFERROR(IF(INDEX(Proyectos!G$3:G$299,MATCH(ROWS($A$3:$A242),Proyectos!$N$3:$N$299,0))="","",INDEX(Proyectos!G$3:G$299,MATCH(ROWS($A$3:$A242),Proyectos!$N$3:$N$299,0))),"")</f>
        <v/>
      </c>
      <c r="H242" s="8" t="str">
        <f>IFERROR(IF(INDEX(Proyectos!H$3:H$299,MATCH(ROWS($A$3:$A242),Proyectos!$N$3:$N$299,0))="","",INDEX(Proyectos!H$3:H$299,MATCH(ROWS($A$3:$A242),Proyectos!$N$3:$N$299,0))),"")</f>
        <v/>
      </c>
      <c r="I242" s="12" t="str">
        <f>IFERROR(IF(INDEX(Proyectos!I$3:I$299,MATCH(ROWS($A$3:$A242),Proyectos!$N$3:$N$299,0))="","",INDEX(Proyectos!I$3:I$299,MATCH(ROWS($A$3:$A242),Proyectos!$N$3:$N$299,0))),"")</f>
        <v/>
      </c>
      <c r="J242" s="13" t="str">
        <f>IFERROR(IF(INDEX(Proyectos!J$3:J$299,MATCH(ROWS($A$3:$A242),Proyectos!$N$3:$N$299,0))="","",INDEX(Proyectos!J$3:J$299,MATCH(ROWS($A$3:$A242),Proyectos!$N$3:$N$299,0))),"")</f>
        <v/>
      </c>
    </row>
    <row r="243">
      <c r="A243" s="8" t="str">
        <f>IFERROR(IF(INDEX(Proyectos!A$3:A$299,MATCH(ROWS($A$3:$A243),Proyectos!$N$3:$N$299,0))="","",INDEX(Proyectos!A$3:A$299,MATCH(ROWS($A$3:$A243),Proyectos!$N$3:$N$299,0))),"")</f>
        <v/>
      </c>
      <c r="B243" s="8" t="str">
        <f>IFERROR(IF(INDEX(Proyectos!B$3:B$299,MATCH(ROWS($A$3:$A243),Proyectos!$N$3:$N$299,0))="","",INDEX(Proyectos!B$3:B$299,MATCH(ROWS($A$3:$A243),Proyectos!$N$3:$N$299,0))),"")</f>
        <v/>
      </c>
      <c r="C243" s="8" t="str">
        <f>IFERROR(IF(INDEX(Proyectos!C$3:C$299,MATCH(ROWS($A$3:$A243),Proyectos!$N$3:$N$299,0))="","",INDEX(Proyectos!C$3:C$299,MATCH(ROWS($A$3:$A243),Proyectos!$N$3:$N$299,0))),"")</f>
        <v/>
      </c>
      <c r="D243" s="8" t="str">
        <f>IFERROR(IF(INDEX(Proyectos!D$3:D$299,MATCH(ROWS($A$3:$A243),Proyectos!$N$3:$N$299,0))="","",INDEX(Proyectos!D$3:D$299,MATCH(ROWS($A$3:$A243),Proyectos!$N$3:$N$299,0))),"")</f>
        <v/>
      </c>
      <c r="E243" s="9" t="str">
        <f>IFERROR(IF(INDEX(Proyectos!E$3:E$299,MATCH(ROWS($A$3:$A243),Proyectos!$N$3:$N$299,0))="","",INDEX(Proyectos!E$3:E$299,MATCH(ROWS($A$3:$A243),Proyectos!$N$3:$N$299,0))),"")</f>
        <v/>
      </c>
      <c r="F243" s="10" t="str">
        <f>IFERROR(IF(INDEX(Proyectos!F$3:F$299,MATCH(ROWS($A$3:$A243),Proyectos!$N$3:$N$299,0))="","",INDEX(Proyectos!F$3:F$299,MATCH(ROWS($A$3:$A243),Proyectos!$N$3:$N$299,0))),"")</f>
        <v/>
      </c>
      <c r="G243" s="11" t="str">
        <f>IFERROR(IF(INDEX(Proyectos!G$3:G$299,MATCH(ROWS($A$3:$A243),Proyectos!$N$3:$N$299,0))="","",INDEX(Proyectos!G$3:G$299,MATCH(ROWS($A$3:$A243),Proyectos!$N$3:$N$299,0))),"")</f>
        <v/>
      </c>
      <c r="H243" s="8" t="str">
        <f>IFERROR(IF(INDEX(Proyectos!H$3:H$299,MATCH(ROWS($A$3:$A243),Proyectos!$N$3:$N$299,0))="","",INDEX(Proyectos!H$3:H$299,MATCH(ROWS($A$3:$A243),Proyectos!$N$3:$N$299,0))),"")</f>
        <v/>
      </c>
      <c r="I243" s="12" t="str">
        <f>IFERROR(IF(INDEX(Proyectos!I$3:I$299,MATCH(ROWS($A$3:$A243),Proyectos!$N$3:$N$299,0))="","",INDEX(Proyectos!I$3:I$299,MATCH(ROWS($A$3:$A243),Proyectos!$N$3:$N$299,0))),"")</f>
        <v/>
      </c>
      <c r="J243" s="13" t="str">
        <f>IFERROR(IF(INDEX(Proyectos!J$3:J$299,MATCH(ROWS($A$3:$A243),Proyectos!$N$3:$N$299,0))="","",INDEX(Proyectos!J$3:J$299,MATCH(ROWS($A$3:$A243),Proyectos!$N$3:$N$299,0))),"")</f>
        <v/>
      </c>
    </row>
    <row r="244">
      <c r="A244" s="8" t="str">
        <f>IFERROR(IF(INDEX(Proyectos!A$3:A$299,MATCH(ROWS($A$3:$A244),Proyectos!$N$3:$N$299,0))="","",INDEX(Proyectos!A$3:A$299,MATCH(ROWS($A$3:$A244),Proyectos!$N$3:$N$299,0))),"")</f>
        <v/>
      </c>
      <c r="B244" s="8" t="str">
        <f>IFERROR(IF(INDEX(Proyectos!B$3:B$299,MATCH(ROWS($A$3:$A244),Proyectos!$N$3:$N$299,0))="","",INDEX(Proyectos!B$3:B$299,MATCH(ROWS($A$3:$A244),Proyectos!$N$3:$N$299,0))),"")</f>
        <v/>
      </c>
      <c r="C244" s="8" t="str">
        <f>IFERROR(IF(INDEX(Proyectos!C$3:C$299,MATCH(ROWS($A$3:$A244),Proyectos!$N$3:$N$299,0))="","",INDEX(Proyectos!C$3:C$299,MATCH(ROWS($A$3:$A244),Proyectos!$N$3:$N$299,0))),"")</f>
        <v/>
      </c>
      <c r="D244" s="8" t="str">
        <f>IFERROR(IF(INDEX(Proyectos!D$3:D$299,MATCH(ROWS($A$3:$A244),Proyectos!$N$3:$N$299,0))="","",INDEX(Proyectos!D$3:D$299,MATCH(ROWS($A$3:$A244),Proyectos!$N$3:$N$299,0))),"")</f>
        <v/>
      </c>
      <c r="E244" s="9" t="str">
        <f>IFERROR(IF(INDEX(Proyectos!E$3:E$299,MATCH(ROWS($A$3:$A244),Proyectos!$N$3:$N$299,0))="","",INDEX(Proyectos!E$3:E$299,MATCH(ROWS($A$3:$A244),Proyectos!$N$3:$N$299,0))),"")</f>
        <v/>
      </c>
      <c r="F244" s="10" t="str">
        <f>IFERROR(IF(INDEX(Proyectos!F$3:F$299,MATCH(ROWS($A$3:$A244),Proyectos!$N$3:$N$299,0))="","",INDEX(Proyectos!F$3:F$299,MATCH(ROWS($A$3:$A244),Proyectos!$N$3:$N$299,0))),"")</f>
        <v/>
      </c>
      <c r="G244" s="11" t="str">
        <f>IFERROR(IF(INDEX(Proyectos!G$3:G$299,MATCH(ROWS($A$3:$A244),Proyectos!$N$3:$N$299,0))="","",INDEX(Proyectos!G$3:G$299,MATCH(ROWS($A$3:$A244),Proyectos!$N$3:$N$299,0))),"")</f>
        <v/>
      </c>
      <c r="H244" s="8" t="str">
        <f>IFERROR(IF(INDEX(Proyectos!H$3:H$299,MATCH(ROWS($A$3:$A244),Proyectos!$N$3:$N$299,0))="","",INDEX(Proyectos!H$3:H$299,MATCH(ROWS($A$3:$A244),Proyectos!$N$3:$N$299,0))),"")</f>
        <v/>
      </c>
      <c r="I244" s="12" t="str">
        <f>IFERROR(IF(INDEX(Proyectos!I$3:I$299,MATCH(ROWS($A$3:$A244),Proyectos!$N$3:$N$299,0))="","",INDEX(Proyectos!I$3:I$299,MATCH(ROWS($A$3:$A244),Proyectos!$N$3:$N$299,0))),"")</f>
        <v/>
      </c>
      <c r="J244" s="13" t="str">
        <f>IFERROR(IF(INDEX(Proyectos!J$3:J$299,MATCH(ROWS($A$3:$A244),Proyectos!$N$3:$N$299,0))="","",INDEX(Proyectos!J$3:J$299,MATCH(ROWS($A$3:$A244),Proyectos!$N$3:$N$299,0))),"")</f>
        <v/>
      </c>
    </row>
    <row r="245">
      <c r="A245" s="8" t="str">
        <f>IFERROR(IF(INDEX(Proyectos!A$3:A$299,MATCH(ROWS($A$3:$A245),Proyectos!$N$3:$N$299,0))="","",INDEX(Proyectos!A$3:A$299,MATCH(ROWS($A$3:$A245),Proyectos!$N$3:$N$299,0))),"")</f>
        <v/>
      </c>
      <c r="B245" s="8" t="str">
        <f>IFERROR(IF(INDEX(Proyectos!B$3:B$299,MATCH(ROWS($A$3:$A245),Proyectos!$N$3:$N$299,0))="","",INDEX(Proyectos!B$3:B$299,MATCH(ROWS($A$3:$A245),Proyectos!$N$3:$N$299,0))),"")</f>
        <v/>
      </c>
      <c r="C245" s="8" t="str">
        <f>IFERROR(IF(INDEX(Proyectos!C$3:C$299,MATCH(ROWS($A$3:$A245),Proyectos!$N$3:$N$299,0))="","",INDEX(Proyectos!C$3:C$299,MATCH(ROWS($A$3:$A245),Proyectos!$N$3:$N$299,0))),"")</f>
        <v/>
      </c>
      <c r="D245" s="8" t="str">
        <f>IFERROR(IF(INDEX(Proyectos!D$3:D$299,MATCH(ROWS($A$3:$A245),Proyectos!$N$3:$N$299,0))="","",INDEX(Proyectos!D$3:D$299,MATCH(ROWS($A$3:$A245),Proyectos!$N$3:$N$299,0))),"")</f>
        <v/>
      </c>
      <c r="E245" s="9" t="str">
        <f>IFERROR(IF(INDEX(Proyectos!E$3:E$299,MATCH(ROWS($A$3:$A245),Proyectos!$N$3:$N$299,0))="","",INDEX(Proyectos!E$3:E$299,MATCH(ROWS($A$3:$A245),Proyectos!$N$3:$N$299,0))),"")</f>
        <v/>
      </c>
      <c r="F245" s="10" t="str">
        <f>IFERROR(IF(INDEX(Proyectos!F$3:F$299,MATCH(ROWS($A$3:$A245),Proyectos!$N$3:$N$299,0))="","",INDEX(Proyectos!F$3:F$299,MATCH(ROWS($A$3:$A245),Proyectos!$N$3:$N$299,0))),"")</f>
        <v/>
      </c>
      <c r="G245" s="11" t="str">
        <f>IFERROR(IF(INDEX(Proyectos!G$3:G$299,MATCH(ROWS($A$3:$A245),Proyectos!$N$3:$N$299,0))="","",INDEX(Proyectos!G$3:G$299,MATCH(ROWS($A$3:$A245),Proyectos!$N$3:$N$299,0))),"")</f>
        <v/>
      </c>
      <c r="H245" s="8" t="str">
        <f>IFERROR(IF(INDEX(Proyectos!H$3:H$299,MATCH(ROWS($A$3:$A245),Proyectos!$N$3:$N$299,0))="","",INDEX(Proyectos!H$3:H$299,MATCH(ROWS($A$3:$A245),Proyectos!$N$3:$N$299,0))),"")</f>
        <v/>
      </c>
      <c r="I245" s="12" t="str">
        <f>IFERROR(IF(INDEX(Proyectos!I$3:I$299,MATCH(ROWS($A$3:$A245),Proyectos!$N$3:$N$299,0))="","",INDEX(Proyectos!I$3:I$299,MATCH(ROWS($A$3:$A245),Proyectos!$N$3:$N$299,0))),"")</f>
        <v/>
      </c>
      <c r="J245" s="13" t="str">
        <f>IFERROR(IF(INDEX(Proyectos!J$3:J$299,MATCH(ROWS($A$3:$A245),Proyectos!$N$3:$N$299,0))="","",INDEX(Proyectos!J$3:J$299,MATCH(ROWS($A$3:$A245),Proyectos!$N$3:$N$299,0))),"")</f>
        <v/>
      </c>
    </row>
    <row r="246">
      <c r="A246" s="8" t="str">
        <f>IFERROR(IF(INDEX(Proyectos!A$3:A$299,MATCH(ROWS($A$3:$A246),Proyectos!$N$3:$N$299,0))="","",INDEX(Proyectos!A$3:A$299,MATCH(ROWS($A$3:$A246),Proyectos!$N$3:$N$299,0))),"")</f>
        <v/>
      </c>
      <c r="B246" s="8" t="str">
        <f>IFERROR(IF(INDEX(Proyectos!B$3:B$299,MATCH(ROWS($A$3:$A246),Proyectos!$N$3:$N$299,0))="","",INDEX(Proyectos!B$3:B$299,MATCH(ROWS($A$3:$A246),Proyectos!$N$3:$N$299,0))),"")</f>
        <v/>
      </c>
      <c r="C246" s="8" t="str">
        <f>IFERROR(IF(INDEX(Proyectos!C$3:C$299,MATCH(ROWS($A$3:$A246),Proyectos!$N$3:$N$299,0))="","",INDEX(Proyectos!C$3:C$299,MATCH(ROWS($A$3:$A246),Proyectos!$N$3:$N$299,0))),"")</f>
        <v/>
      </c>
      <c r="D246" s="8" t="str">
        <f>IFERROR(IF(INDEX(Proyectos!D$3:D$299,MATCH(ROWS($A$3:$A246),Proyectos!$N$3:$N$299,0))="","",INDEX(Proyectos!D$3:D$299,MATCH(ROWS($A$3:$A246),Proyectos!$N$3:$N$299,0))),"")</f>
        <v/>
      </c>
      <c r="E246" s="9" t="str">
        <f>IFERROR(IF(INDEX(Proyectos!E$3:E$299,MATCH(ROWS($A$3:$A246),Proyectos!$N$3:$N$299,0))="","",INDEX(Proyectos!E$3:E$299,MATCH(ROWS($A$3:$A246),Proyectos!$N$3:$N$299,0))),"")</f>
        <v/>
      </c>
      <c r="F246" s="10" t="str">
        <f>IFERROR(IF(INDEX(Proyectos!F$3:F$299,MATCH(ROWS($A$3:$A246),Proyectos!$N$3:$N$299,0))="","",INDEX(Proyectos!F$3:F$299,MATCH(ROWS($A$3:$A246),Proyectos!$N$3:$N$299,0))),"")</f>
        <v/>
      </c>
      <c r="G246" s="11" t="str">
        <f>IFERROR(IF(INDEX(Proyectos!G$3:G$299,MATCH(ROWS($A$3:$A246),Proyectos!$N$3:$N$299,0))="","",INDEX(Proyectos!G$3:G$299,MATCH(ROWS($A$3:$A246),Proyectos!$N$3:$N$299,0))),"")</f>
        <v/>
      </c>
      <c r="H246" s="8" t="str">
        <f>IFERROR(IF(INDEX(Proyectos!H$3:H$299,MATCH(ROWS($A$3:$A246),Proyectos!$N$3:$N$299,0))="","",INDEX(Proyectos!H$3:H$299,MATCH(ROWS($A$3:$A246),Proyectos!$N$3:$N$299,0))),"")</f>
        <v/>
      </c>
      <c r="I246" s="12" t="str">
        <f>IFERROR(IF(INDEX(Proyectos!I$3:I$299,MATCH(ROWS($A$3:$A246),Proyectos!$N$3:$N$299,0))="","",INDEX(Proyectos!I$3:I$299,MATCH(ROWS($A$3:$A246),Proyectos!$N$3:$N$299,0))),"")</f>
        <v/>
      </c>
      <c r="J246" s="13" t="str">
        <f>IFERROR(IF(INDEX(Proyectos!J$3:J$299,MATCH(ROWS($A$3:$A246),Proyectos!$N$3:$N$299,0))="","",INDEX(Proyectos!J$3:J$299,MATCH(ROWS($A$3:$A246),Proyectos!$N$3:$N$299,0))),"")</f>
        <v/>
      </c>
    </row>
    <row r="247">
      <c r="A247" s="8" t="str">
        <f>IFERROR(IF(INDEX(Proyectos!A$3:A$299,MATCH(ROWS($A$3:$A247),Proyectos!$N$3:$N$299,0))="","",INDEX(Proyectos!A$3:A$299,MATCH(ROWS($A$3:$A247),Proyectos!$N$3:$N$299,0))),"")</f>
        <v/>
      </c>
      <c r="B247" s="8" t="str">
        <f>IFERROR(IF(INDEX(Proyectos!B$3:B$299,MATCH(ROWS($A$3:$A247),Proyectos!$N$3:$N$299,0))="","",INDEX(Proyectos!B$3:B$299,MATCH(ROWS($A$3:$A247),Proyectos!$N$3:$N$299,0))),"")</f>
        <v/>
      </c>
      <c r="C247" s="8" t="str">
        <f>IFERROR(IF(INDEX(Proyectos!C$3:C$299,MATCH(ROWS($A$3:$A247),Proyectos!$N$3:$N$299,0))="","",INDEX(Proyectos!C$3:C$299,MATCH(ROWS($A$3:$A247),Proyectos!$N$3:$N$299,0))),"")</f>
        <v/>
      </c>
      <c r="D247" s="8" t="str">
        <f>IFERROR(IF(INDEX(Proyectos!D$3:D$299,MATCH(ROWS($A$3:$A247),Proyectos!$N$3:$N$299,0))="","",INDEX(Proyectos!D$3:D$299,MATCH(ROWS($A$3:$A247),Proyectos!$N$3:$N$299,0))),"")</f>
        <v/>
      </c>
      <c r="E247" s="9" t="str">
        <f>IFERROR(IF(INDEX(Proyectos!E$3:E$299,MATCH(ROWS($A$3:$A247),Proyectos!$N$3:$N$299,0))="","",INDEX(Proyectos!E$3:E$299,MATCH(ROWS($A$3:$A247),Proyectos!$N$3:$N$299,0))),"")</f>
        <v/>
      </c>
      <c r="F247" s="10" t="str">
        <f>IFERROR(IF(INDEX(Proyectos!F$3:F$299,MATCH(ROWS($A$3:$A247),Proyectos!$N$3:$N$299,0))="","",INDEX(Proyectos!F$3:F$299,MATCH(ROWS($A$3:$A247),Proyectos!$N$3:$N$299,0))),"")</f>
        <v/>
      </c>
      <c r="G247" s="11" t="str">
        <f>IFERROR(IF(INDEX(Proyectos!G$3:G$299,MATCH(ROWS($A$3:$A247),Proyectos!$N$3:$N$299,0))="","",INDEX(Proyectos!G$3:G$299,MATCH(ROWS($A$3:$A247),Proyectos!$N$3:$N$299,0))),"")</f>
        <v/>
      </c>
      <c r="H247" s="8" t="str">
        <f>IFERROR(IF(INDEX(Proyectos!H$3:H$299,MATCH(ROWS($A$3:$A247),Proyectos!$N$3:$N$299,0))="","",INDEX(Proyectos!H$3:H$299,MATCH(ROWS($A$3:$A247),Proyectos!$N$3:$N$299,0))),"")</f>
        <v/>
      </c>
      <c r="I247" s="12" t="str">
        <f>IFERROR(IF(INDEX(Proyectos!I$3:I$299,MATCH(ROWS($A$3:$A247),Proyectos!$N$3:$N$299,0))="","",INDEX(Proyectos!I$3:I$299,MATCH(ROWS($A$3:$A247),Proyectos!$N$3:$N$299,0))),"")</f>
        <v/>
      </c>
      <c r="J247" s="13" t="str">
        <f>IFERROR(IF(INDEX(Proyectos!J$3:J$299,MATCH(ROWS($A$3:$A247),Proyectos!$N$3:$N$299,0))="","",INDEX(Proyectos!J$3:J$299,MATCH(ROWS($A$3:$A247),Proyectos!$N$3:$N$299,0))),"")</f>
        <v/>
      </c>
    </row>
    <row r="248">
      <c r="A248" s="8" t="str">
        <f>IFERROR(IF(INDEX(Proyectos!A$3:A$299,MATCH(ROWS($A$3:$A248),Proyectos!$N$3:$N$299,0))="","",INDEX(Proyectos!A$3:A$299,MATCH(ROWS($A$3:$A248),Proyectos!$N$3:$N$299,0))),"")</f>
        <v/>
      </c>
      <c r="B248" s="8" t="str">
        <f>IFERROR(IF(INDEX(Proyectos!B$3:B$299,MATCH(ROWS($A$3:$A248),Proyectos!$N$3:$N$299,0))="","",INDEX(Proyectos!B$3:B$299,MATCH(ROWS($A$3:$A248),Proyectos!$N$3:$N$299,0))),"")</f>
        <v/>
      </c>
      <c r="C248" s="8" t="str">
        <f>IFERROR(IF(INDEX(Proyectos!C$3:C$299,MATCH(ROWS($A$3:$A248),Proyectos!$N$3:$N$299,0))="","",INDEX(Proyectos!C$3:C$299,MATCH(ROWS($A$3:$A248),Proyectos!$N$3:$N$299,0))),"")</f>
        <v/>
      </c>
      <c r="D248" s="8" t="str">
        <f>IFERROR(IF(INDEX(Proyectos!D$3:D$299,MATCH(ROWS($A$3:$A248),Proyectos!$N$3:$N$299,0))="","",INDEX(Proyectos!D$3:D$299,MATCH(ROWS($A$3:$A248),Proyectos!$N$3:$N$299,0))),"")</f>
        <v/>
      </c>
      <c r="E248" s="9" t="str">
        <f>IFERROR(IF(INDEX(Proyectos!E$3:E$299,MATCH(ROWS($A$3:$A248),Proyectos!$N$3:$N$299,0))="","",INDEX(Proyectos!E$3:E$299,MATCH(ROWS($A$3:$A248),Proyectos!$N$3:$N$299,0))),"")</f>
        <v/>
      </c>
      <c r="F248" s="10" t="str">
        <f>IFERROR(IF(INDEX(Proyectos!F$3:F$299,MATCH(ROWS($A$3:$A248),Proyectos!$N$3:$N$299,0))="","",INDEX(Proyectos!F$3:F$299,MATCH(ROWS($A$3:$A248),Proyectos!$N$3:$N$299,0))),"")</f>
        <v/>
      </c>
      <c r="G248" s="11" t="str">
        <f>IFERROR(IF(INDEX(Proyectos!G$3:G$299,MATCH(ROWS($A$3:$A248),Proyectos!$N$3:$N$299,0))="","",INDEX(Proyectos!G$3:G$299,MATCH(ROWS($A$3:$A248),Proyectos!$N$3:$N$299,0))),"")</f>
        <v/>
      </c>
      <c r="H248" s="8" t="str">
        <f>IFERROR(IF(INDEX(Proyectos!H$3:H$299,MATCH(ROWS($A$3:$A248),Proyectos!$N$3:$N$299,0))="","",INDEX(Proyectos!H$3:H$299,MATCH(ROWS($A$3:$A248),Proyectos!$N$3:$N$299,0))),"")</f>
        <v/>
      </c>
      <c r="I248" s="12" t="str">
        <f>IFERROR(IF(INDEX(Proyectos!I$3:I$299,MATCH(ROWS($A$3:$A248),Proyectos!$N$3:$N$299,0))="","",INDEX(Proyectos!I$3:I$299,MATCH(ROWS($A$3:$A248),Proyectos!$N$3:$N$299,0))),"")</f>
        <v/>
      </c>
      <c r="J248" s="13" t="str">
        <f>IFERROR(IF(INDEX(Proyectos!J$3:J$299,MATCH(ROWS($A$3:$A248),Proyectos!$N$3:$N$299,0))="","",INDEX(Proyectos!J$3:J$299,MATCH(ROWS($A$3:$A248),Proyectos!$N$3:$N$299,0))),"")</f>
        <v/>
      </c>
    </row>
    <row r="249">
      <c r="A249" s="8" t="str">
        <f>IFERROR(IF(INDEX(Proyectos!A$3:A$299,MATCH(ROWS($A$3:$A249),Proyectos!$N$3:$N$299,0))="","",INDEX(Proyectos!A$3:A$299,MATCH(ROWS($A$3:$A249),Proyectos!$N$3:$N$299,0))),"")</f>
        <v/>
      </c>
      <c r="B249" s="8" t="str">
        <f>IFERROR(IF(INDEX(Proyectos!B$3:B$299,MATCH(ROWS($A$3:$A249),Proyectos!$N$3:$N$299,0))="","",INDEX(Proyectos!B$3:B$299,MATCH(ROWS($A$3:$A249),Proyectos!$N$3:$N$299,0))),"")</f>
        <v/>
      </c>
      <c r="C249" s="8" t="str">
        <f>IFERROR(IF(INDEX(Proyectos!C$3:C$299,MATCH(ROWS($A$3:$A249),Proyectos!$N$3:$N$299,0))="","",INDEX(Proyectos!C$3:C$299,MATCH(ROWS($A$3:$A249),Proyectos!$N$3:$N$299,0))),"")</f>
        <v/>
      </c>
      <c r="D249" s="8" t="str">
        <f>IFERROR(IF(INDEX(Proyectos!D$3:D$299,MATCH(ROWS($A$3:$A249),Proyectos!$N$3:$N$299,0))="","",INDEX(Proyectos!D$3:D$299,MATCH(ROWS($A$3:$A249),Proyectos!$N$3:$N$299,0))),"")</f>
        <v/>
      </c>
      <c r="E249" s="9" t="str">
        <f>IFERROR(IF(INDEX(Proyectos!E$3:E$299,MATCH(ROWS($A$3:$A249),Proyectos!$N$3:$N$299,0))="","",INDEX(Proyectos!E$3:E$299,MATCH(ROWS($A$3:$A249),Proyectos!$N$3:$N$299,0))),"")</f>
        <v/>
      </c>
      <c r="F249" s="10" t="str">
        <f>IFERROR(IF(INDEX(Proyectos!F$3:F$299,MATCH(ROWS($A$3:$A249),Proyectos!$N$3:$N$299,0))="","",INDEX(Proyectos!F$3:F$299,MATCH(ROWS($A$3:$A249),Proyectos!$N$3:$N$299,0))),"")</f>
        <v/>
      </c>
      <c r="G249" s="11" t="str">
        <f>IFERROR(IF(INDEX(Proyectos!G$3:G$299,MATCH(ROWS($A$3:$A249),Proyectos!$N$3:$N$299,0))="","",INDEX(Proyectos!G$3:G$299,MATCH(ROWS($A$3:$A249),Proyectos!$N$3:$N$299,0))),"")</f>
        <v/>
      </c>
      <c r="H249" s="8" t="str">
        <f>IFERROR(IF(INDEX(Proyectos!H$3:H$299,MATCH(ROWS($A$3:$A249),Proyectos!$N$3:$N$299,0))="","",INDEX(Proyectos!H$3:H$299,MATCH(ROWS($A$3:$A249),Proyectos!$N$3:$N$299,0))),"")</f>
        <v/>
      </c>
      <c r="I249" s="12" t="str">
        <f>IFERROR(IF(INDEX(Proyectos!I$3:I$299,MATCH(ROWS($A$3:$A249),Proyectos!$N$3:$N$299,0))="","",INDEX(Proyectos!I$3:I$299,MATCH(ROWS($A$3:$A249),Proyectos!$N$3:$N$299,0))),"")</f>
        <v/>
      </c>
      <c r="J249" s="13" t="str">
        <f>IFERROR(IF(INDEX(Proyectos!J$3:J$299,MATCH(ROWS($A$3:$A249),Proyectos!$N$3:$N$299,0))="","",INDEX(Proyectos!J$3:J$299,MATCH(ROWS($A$3:$A249),Proyectos!$N$3:$N$299,0))),"")</f>
        <v/>
      </c>
    </row>
    <row r="250">
      <c r="A250" s="8" t="str">
        <f>IFERROR(IF(INDEX(Proyectos!A$3:A$299,MATCH(ROWS($A$3:$A250),Proyectos!$N$3:$N$299,0))="","",INDEX(Proyectos!A$3:A$299,MATCH(ROWS($A$3:$A250),Proyectos!$N$3:$N$299,0))),"")</f>
        <v/>
      </c>
      <c r="B250" s="8" t="str">
        <f>IFERROR(IF(INDEX(Proyectos!B$3:B$299,MATCH(ROWS($A$3:$A250),Proyectos!$N$3:$N$299,0))="","",INDEX(Proyectos!B$3:B$299,MATCH(ROWS($A$3:$A250),Proyectos!$N$3:$N$299,0))),"")</f>
        <v/>
      </c>
      <c r="C250" s="8" t="str">
        <f>IFERROR(IF(INDEX(Proyectos!C$3:C$299,MATCH(ROWS($A$3:$A250),Proyectos!$N$3:$N$299,0))="","",INDEX(Proyectos!C$3:C$299,MATCH(ROWS($A$3:$A250),Proyectos!$N$3:$N$299,0))),"")</f>
        <v/>
      </c>
      <c r="D250" s="8" t="str">
        <f>IFERROR(IF(INDEX(Proyectos!D$3:D$299,MATCH(ROWS($A$3:$A250),Proyectos!$N$3:$N$299,0))="","",INDEX(Proyectos!D$3:D$299,MATCH(ROWS($A$3:$A250),Proyectos!$N$3:$N$299,0))),"")</f>
        <v/>
      </c>
      <c r="E250" s="9" t="str">
        <f>IFERROR(IF(INDEX(Proyectos!E$3:E$299,MATCH(ROWS($A$3:$A250),Proyectos!$N$3:$N$299,0))="","",INDEX(Proyectos!E$3:E$299,MATCH(ROWS($A$3:$A250),Proyectos!$N$3:$N$299,0))),"")</f>
        <v/>
      </c>
      <c r="F250" s="10" t="str">
        <f>IFERROR(IF(INDEX(Proyectos!F$3:F$299,MATCH(ROWS($A$3:$A250),Proyectos!$N$3:$N$299,0))="","",INDEX(Proyectos!F$3:F$299,MATCH(ROWS($A$3:$A250),Proyectos!$N$3:$N$299,0))),"")</f>
        <v/>
      </c>
      <c r="G250" s="11" t="str">
        <f>IFERROR(IF(INDEX(Proyectos!G$3:G$299,MATCH(ROWS($A$3:$A250),Proyectos!$N$3:$N$299,0))="","",INDEX(Proyectos!G$3:G$299,MATCH(ROWS($A$3:$A250),Proyectos!$N$3:$N$299,0))),"")</f>
        <v/>
      </c>
      <c r="H250" s="8" t="str">
        <f>IFERROR(IF(INDEX(Proyectos!H$3:H$299,MATCH(ROWS($A$3:$A250),Proyectos!$N$3:$N$299,0))="","",INDEX(Proyectos!H$3:H$299,MATCH(ROWS($A$3:$A250),Proyectos!$N$3:$N$299,0))),"")</f>
        <v/>
      </c>
      <c r="I250" s="12" t="str">
        <f>IFERROR(IF(INDEX(Proyectos!I$3:I$299,MATCH(ROWS($A$3:$A250),Proyectos!$N$3:$N$299,0))="","",INDEX(Proyectos!I$3:I$299,MATCH(ROWS($A$3:$A250),Proyectos!$N$3:$N$299,0))),"")</f>
        <v/>
      </c>
      <c r="J250" s="13" t="str">
        <f>IFERROR(IF(INDEX(Proyectos!J$3:J$299,MATCH(ROWS($A$3:$A250),Proyectos!$N$3:$N$299,0))="","",INDEX(Proyectos!J$3:J$299,MATCH(ROWS($A$3:$A250),Proyectos!$N$3:$N$299,0))),"")</f>
        <v/>
      </c>
    </row>
    <row r="251">
      <c r="A251" s="8" t="str">
        <f>IFERROR(IF(INDEX(Proyectos!A$3:A$299,MATCH(ROWS($A$3:$A251),Proyectos!$N$3:$N$299,0))="","",INDEX(Proyectos!A$3:A$299,MATCH(ROWS($A$3:$A251),Proyectos!$N$3:$N$299,0))),"")</f>
        <v/>
      </c>
      <c r="B251" s="8" t="str">
        <f>IFERROR(IF(INDEX(Proyectos!B$3:B$299,MATCH(ROWS($A$3:$A251),Proyectos!$N$3:$N$299,0))="","",INDEX(Proyectos!B$3:B$299,MATCH(ROWS($A$3:$A251),Proyectos!$N$3:$N$299,0))),"")</f>
        <v/>
      </c>
      <c r="C251" s="8" t="str">
        <f>IFERROR(IF(INDEX(Proyectos!C$3:C$299,MATCH(ROWS($A$3:$A251),Proyectos!$N$3:$N$299,0))="","",INDEX(Proyectos!C$3:C$299,MATCH(ROWS($A$3:$A251),Proyectos!$N$3:$N$299,0))),"")</f>
        <v/>
      </c>
      <c r="D251" s="8" t="str">
        <f>IFERROR(IF(INDEX(Proyectos!D$3:D$299,MATCH(ROWS($A$3:$A251),Proyectos!$N$3:$N$299,0))="","",INDEX(Proyectos!D$3:D$299,MATCH(ROWS($A$3:$A251),Proyectos!$N$3:$N$299,0))),"")</f>
        <v/>
      </c>
      <c r="E251" s="9" t="str">
        <f>IFERROR(IF(INDEX(Proyectos!E$3:E$299,MATCH(ROWS($A$3:$A251),Proyectos!$N$3:$N$299,0))="","",INDEX(Proyectos!E$3:E$299,MATCH(ROWS($A$3:$A251),Proyectos!$N$3:$N$299,0))),"")</f>
        <v/>
      </c>
      <c r="F251" s="10" t="str">
        <f>IFERROR(IF(INDEX(Proyectos!F$3:F$299,MATCH(ROWS($A$3:$A251),Proyectos!$N$3:$N$299,0))="","",INDEX(Proyectos!F$3:F$299,MATCH(ROWS($A$3:$A251),Proyectos!$N$3:$N$299,0))),"")</f>
        <v/>
      </c>
      <c r="G251" s="11" t="str">
        <f>IFERROR(IF(INDEX(Proyectos!G$3:G$299,MATCH(ROWS($A$3:$A251),Proyectos!$N$3:$N$299,0))="","",INDEX(Proyectos!G$3:G$299,MATCH(ROWS($A$3:$A251),Proyectos!$N$3:$N$299,0))),"")</f>
        <v/>
      </c>
      <c r="H251" s="8" t="str">
        <f>IFERROR(IF(INDEX(Proyectos!H$3:H$299,MATCH(ROWS($A$3:$A251),Proyectos!$N$3:$N$299,0))="","",INDEX(Proyectos!H$3:H$299,MATCH(ROWS($A$3:$A251),Proyectos!$N$3:$N$299,0))),"")</f>
        <v/>
      </c>
      <c r="I251" s="12" t="str">
        <f>IFERROR(IF(INDEX(Proyectos!I$3:I$299,MATCH(ROWS($A$3:$A251),Proyectos!$N$3:$N$299,0))="","",INDEX(Proyectos!I$3:I$299,MATCH(ROWS($A$3:$A251),Proyectos!$N$3:$N$299,0))),"")</f>
        <v/>
      </c>
      <c r="J251" s="13" t="str">
        <f>IFERROR(IF(INDEX(Proyectos!J$3:J$299,MATCH(ROWS($A$3:$A251),Proyectos!$N$3:$N$299,0))="","",INDEX(Proyectos!J$3:J$299,MATCH(ROWS($A$3:$A251),Proyectos!$N$3:$N$299,0))),"")</f>
        <v/>
      </c>
    </row>
    <row r="252">
      <c r="A252" s="8" t="str">
        <f>IFERROR(IF(INDEX(Proyectos!A$3:A$299,MATCH(ROWS($A$3:$A252),Proyectos!$N$3:$N$299,0))="","",INDEX(Proyectos!A$3:A$299,MATCH(ROWS($A$3:$A252),Proyectos!$N$3:$N$299,0))),"")</f>
        <v/>
      </c>
      <c r="B252" s="8" t="str">
        <f>IFERROR(IF(INDEX(Proyectos!B$3:B$299,MATCH(ROWS($A$3:$A252),Proyectos!$N$3:$N$299,0))="","",INDEX(Proyectos!B$3:B$299,MATCH(ROWS($A$3:$A252),Proyectos!$N$3:$N$299,0))),"")</f>
        <v/>
      </c>
      <c r="C252" s="8" t="str">
        <f>IFERROR(IF(INDEX(Proyectos!C$3:C$299,MATCH(ROWS($A$3:$A252),Proyectos!$N$3:$N$299,0))="","",INDEX(Proyectos!C$3:C$299,MATCH(ROWS($A$3:$A252),Proyectos!$N$3:$N$299,0))),"")</f>
        <v/>
      </c>
      <c r="D252" s="8" t="str">
        <f>IFERROR(IF(INDEX(Proyectos!D$3:D$299,MATCH(ROWS($A$3:$A252),Proyectos!$N$3:$N$299,0))="","",INDEX(Proyectos!D$3:D$299,MATCH(ROWS($A$3:$A252),Proyectos!$N$3:$N$299,0))),"")</f>
        <v/>
      </c>
      <c r="E252" s="9" t="str">
        <f>IFERROR(IF(INDEX(Proyectos!E$3:E$299,MATCH(ROWS($A$3:$A252),Proyectos!$N$3:$N$299,0))="","",INDEX(Proyectos!E$3:E$299,MATCH(ROWS($A$3:$A252),Proyectos!$N$3:$N$299,0))),"")</f>
        <v/>
      </c>
      <c r="F252" s="10" t="str">
        <f>IFERROR(IF(INDEX(Proyectos!F$3:F$299,MATCH(ROWS($A$3:$A252),Proyectos!$N$3:$N$299,0))="","",INDEX(Proyectos!F$3:F$299,MATCH(ROWS($A$3:$A252),Proyectos!$N$3:$N$299,0))),"")</f>
        <v/>
      </c>
      <c r="G252" s="11" t="str">
        <f>IFERROR(IF(INDEX(Proyectos!G$3:G$299,MATCH(ROWS($A$3:$A252),Proyectos!$N$3:$N$299,0))="","",INDEX(Proyectos!G$3:G$299,MATCH(ROWS($A$3:$A252),Proyectos!$N$3:$N$299,0))),"")</f>
        <v/>
      </c>
      <c r="H252" s="8" t="str">
        <f>IFERROR(IF(INDEX(Proyectos!H$3:H$299,MATCH(ROWS($A$3:$A252),Proyectos!$N$3:$N$299,0))="","",INDEX(Proyectos!H$3:H$299,MATCH(ROWS($A$3:$A252),Proyectos!$N$3:$N$299,0))),"")</f>
        <v/>
      </c>
      <c r="I252" s="12" t="str">
        <f>IFERROR(IF(INDEX(Proyectos!I$3:I$299,MATCH(ROWS($A$3:$A252),Proyectos!$N$3:$N$299,0))="","",INDEX(Proyectos!I$3:I$299,MATCH(ROWS($A$3:$A252),Proyectos!$N$3:$N$299,0))),"")</f>
        <v/>
      </c>
      <c r="J252" s="13" t="str">
        <f>IFERROR(IF(INDEX(Proyectos!J$3:J$299,MATCH(ROWS($A$3:$A252),Proyectos!$N$3:$N$299,0))="","",INDEX(Proyectos!J$3:J$299,MATCH(ROWS($A$3:$A252),Proyectos!$N$3:$N$299,0))),"")</f>
        <v/>
      </c>
    </row>
    <row r="253">
      <c r="A253" s="8" t="str">
        <f>IFERROR(IF(INDEX(Proyectos!A$3:A$299,MATCH(ROWS($A$3:$A253),Proyectos!$N$3:$N$299,0))="","",INDEX(Proyectos!A$3:A$299,MATCH(ROWS($A$3:$A253),Proyectos!$N$3:$N$299,0))),"")</f>
        <v/>
      </c>
      <c r="B253" s="8" t="str">
        <f>IFERROR(IF(INDEX(Proyectos!B$3:B$299,MATCH(ROWS($A$3:$A253),Proyectos!$N$3:$N$299,0))="","",INDEX(Proyectos!B$3:B$299,MATCH(ROWS($A$3:$A253),Proyectos!$N$3:$N$299,0))),"")</f>
        <v/>
      </c>
      <c r="C253" s="8" t="str">
        <f>IFERROR(IF(INDEX(Proyectos!C$3:C$299,MATCH(ROWS($A$3:$A253),Proyectos!$N$3:$N$299,0))="","",INDEX(Proyectos!C$3:C$299,MATCH(ROWS($A$3:$A253),Proyectos!$N$3:$N$299,0))),"")</f>
        <v/>
      </c>
      <c r="D253" s="8" t="str">
        <f>IFERROR(IF(INDEX(Proyectos!D$3:D$299,MATCH(ROWS($A$3:$A253),Proyectos!$N$3:$N$299,0))="","",INDEX(Proyectos!D$3:D$299,MATCH(ROWS($A$3:$A253),Proyectos!$N$3:$N$299,0))),"")</f>
        <v/>
      </c>
      <c r="E253" s="9" t="str">
        <f>IFERROR(IF(INDEX(Proyectos!E$3:E$299,MATCH(ROWS($A$3:$A253),Proyectos!$N$3:$N$299,0))="","",INDEX(Proyectos!E$3:E$299,MATCH(ROWS($A$3:$A253),Proyectos!$N$3:$N$299,0))),"")</f>
        <v/>
      </c>
      <c r="F253" s="10" t="str">
        <f>IFERROR(IF(INDEX(Proyectos!F$3:F$299,MATCH(ROWS($A$3:$A253),Proyectos!$N$3:$N$299,0))="","",INDEX(Proyectos!F$3:F$299,MATCH(ROWS($A$3:$A253),Proyectos!$N$3:$N$299,0))),"")</f>
        <v/>
      </c>
      <c r="G253" s="11" t="str">
        <f>IFERROR(IF(INDEX(Proyectos!G$3:G$299,MATCH(ROWS($A$3:$A253),Proyectos!$N$3:$N$299,0))="","",INDEX(Proyectos!G$3:G$299,MATCH(ROWS($A$3:$A253),Proyectos!$N$3:$N$299,0))),"")</f>
        <v/>
      </c>
      <c r="H253" s="8" t="str">
        <f>IFERROR(IF(INDEX(Proyectos!H$3:H$299,MATCH(ROWS($A$3:$A253),Proyectos!$N$3:$N$299,0))="","",INDEX(Proyectos!H$3:H$299,MATCH(ROWS($A$3:$A253),Proyectos!$N$3:$N$299,0))),"")</f>
        <v/>
      </c>
      <c r="I253" s="12" t="str">
        <f>IFERROR(IF(INDEX(Proyectos!I$3:I$299,MATCH(ROWS($A$3:$A253),Proyectos!$N$3:$N$299,0))="","",INDEX(Proyectos!I$3:I$299,MATCH(ROWS($A$3:$A253),Proyectos!$N$3:$N$299,0))),"")</f>
        <v/>
      </c>
      <c r="J253" s="13" t="str">
        <f>IFERROR(IF(INDEX(Proyectos!J$3:J$299,MATCH(ROWS($A$3:$A253),Proyectos!$N$3:$N$299,0))="","",INDEX(Proyectos!J$3:J$299,MATCH(ROWS($A$3:$A253),Proyectos!$N$3:$N$299,0))),"")</f>
        <v/>
      </c>
    </row>
    <row r="254">
      <c r="A254" s="8" t="str">
        <f>IFERROR(IF(INDEX(Proyectos!A$3:A$299,MATCH(ROWS($A$3:$A254),Proyectos!$N$3:$N$299,0))="","",INDEX(Proyectos!A$3:A$299,MATCH(ROWS($A$3:$A254),Proyectos!$N$3:$N$299,0))),"")</f>
        <v/>
      </c>
      <c r="B254" s="8" t="str">
        <f>IFERROR(IF(INDEX(Proyectos!B$3:B$299,MATCH(ROWS($A$3:$A254),Proyectos!$N$3:$N$299,0))="","",INDEX(Proyectos!B$3:B$299,MATCH(ROWS($A$3:$A254),Proyectos!$N$3:$N$299,0))),"")</f>
        <v/>
      </c>
      <c r="C254" s="8" t="str">
        <f>IFERROR(IF(INDEX(Proyectos!C$3:C$299,MATCH(ROWS($A$3:$A254),Proyectos!$N$3:$N$299,0))="","",INDEX(Proyectos!C$3:C$299,MATCH(ROWS($A$3:$A254),Proyectos!$N$3:$N$299,0))),"")</f>
        <v/>
      </c>
      <c r="D254" s="8" t="str">
        <f>IFERROR(IF(INDEX(Proyectos!D$3:D$299,MATCH(ROWS($A$3:$A254),Proyectos!$N$3:$N$299,0))="","",INDEX(Proyectos!D$3:D$299,MATCH(ROWS($A$3:$A254),Proyectos!$N$3:$N$299,0))),"")</f>
        <v/>
      </c>
      <c r="E254" s="9" t="str">
        <f>IFERROR(IF(INDEX(Proyectos!E$3:E$299,MATCH(ROWS($A$3:$A254),Proyectos!$N$3:$N$299,0))="","",INDEX(Proyectos!E$3:E$299,MATCH(ROWS($A$3:$A254),Proyectos!$N$3:$N$299,0))),"")</f>
        <v/>
      </c>
      <c r="F254" s="10" t="str">
        <f>IFERROR(IF(INDEX(Proyectos!F$3:F$299,MATCH(ROWS($A$3:$A254),Proyectos!$N$3:$N$299,0))="","",INDEX(Proyectos!F$3:F$299,MATCH(ROWS($A$3:$A254),Proyectos!$N$3:$N$299,0))),"")</f>
        <v/>
      </c>
      <c r="G254" s="11" t="str">
        <f>IFERROR(IF(INDEX(Proyectos!G$3:G$299,MATCH(ROWS($A$3:$A254),Proyectos!$N$3:$N$299,0))="","",INDEX(Proyectos!G$3:G$299,MATCH(ROWS($A$3:$A254),Proyectos!$N$3:$N$299,0))),"")</f>
        <v/>
      </c>
      <c r="H254" s="8" t="str">
        <f>IFERROR(IF(INDEX(Proyectos!H$3:H$299,MATCH(ROWS($A$3:$A254),Proyectos!$N$3:$N$299,0))="","",INDEX(Proyectos!H$3:H$299,MATCH(ROWS($A$3:$A254),Proyectos!$N$3:$N$299,0))),"")</f>
        <v/>
      </c>
      <c r="I254" s="12" t="str">
        <f>IFERROR(IF(INDEX(Proyectos!I$3:I$299,MATCH(ROWS($A$3:$A254),Proyectos!$N$3:$N$299,0))="","",INDEX(Proyectos!I$3:I$299,MATCH(ROWS($A$3:$A254),Proyectos!$N$3:$N$299,0))),"")</f>
        <v/>
      </c>
      <c r="J254" s="13" t="str">
        <f>IFERROR(IF(INDEX(Proyectos!J$3:J$299,MATCH(ROWS($A$3:$A254),Proyectos!$N$3:$N$299,0))="","",INDEX(Proyectos!J$3:J$299,MATCH(ROWS($A$3:$A254),Proyectos!$N$3:$N$299,0))),"")</f>
        <v/>
      </c>
    </row>
    <row r="255">
      <c r="A255" s="8" t="str">
        <f>IFERROR(IF(INDEX(Proyectos!A$3:A$299,MATCH(ROWS($A$3:$A255),Proyectos!$N$3:$N$299,0))="","",INDEX(Proyectos!A$3:A$299,MATCH(ROWS($A$3:$A255),Proyectos!$N$3:$N$299,0))),"")</f>
        <v/>
      </c>
      <c r="B255" s="8" t="str">
        <f>IFERROR(IF(INDEX(Proyectos!B$3:B$299,MATCH(ROWS($A$3:$A255),Proyectos!$N$3:$N$299,0))="","",INDEX(Proyectos!B$3:B$299,MATCH(ROWS($A$3:$A255),Proyectos!$N$3:$N$299,0))),"")</f>
        <v/>
      </c>
      <c r="C255" s="8" t="str">
        <f>IFERROR(IF(INDEX(Proyectos!C$3:C$299,MATCH(ROWS($A$3:$A255),Proyectos!$N$3:$N$299,0))="","",INDEX(Proyectos!C$3:C$299,MATCH(ROWS($A$3:$A255),Proyectos!$N$3:$N$299,0))),"")</f>
        <v/>
      </c>
      <c r="D255" s="8" t="str">
        <f>IFERROR(IF(INDEX(Proyectos!D$3:D$299,MATCH(ROWS($A$3:$A255),Proyectos!$N$3:$N$299,0))="","",INDEX(Proyectos!D$3:D$299,MATCH(ROWS($A$3:$A255),Proyectos!$N$3:$N$299,0))),"")</f>
        <v/>
      </c>
      <c r="E255" s="9" t="str">
        <f>IFERROR(IF(INDEX(Proyectos!E$3:E$299,MATCH(ROWS($A$3:$A255),Proyectos!$N$3:$N$299,0))="","",INDEX(Proyectos!E$3:E$299,MATCH(ROWS($A$3:$A255),Proyectos!$N$3:$N$299,0))),"")</f>
        <v/>
      </c>
      <c r="F255" s="10" t="str">
        <f>IFERROR(IF(INDEX(Proyectos!F$3:F$299,MATCH(ROWS($A$3:$A255),Proyectos!$N$3:$N$299,0))="","",INDEX(Proyectos!F$3:F$299,MATCH(ROWS($A$3:$A255),Proyectos!$N$3:$N$299,0))),"")</f>
        <v/>
      </c>
      <c r="G255" s="11" t="str">
        <f>IFERROR(IF(INDEX(Proyectos!G$3:G$299,MATCH(ROWS($A$3:$A255),Proyectos!$N$3:$N$299,0))="","",INDEX(Proyectos!G$3:G$299,MATCH(ROWS($A$3:$A255),Proyectos!$N$3:$N$299,0))),"")</f>
        <v/>
      </c>
      <c r="H255" s="8" t="str">
        <f>IFERROR(IF(INDEX(Proyectos!H$3:H$299,MATCH(ROWS($A$3:$A255),Proyectos!$N$3:$N$299,0))="","",INDEX(Proyectos!H$3:H$299,MATCH(ROWS($A$3:$A255),Proyectos!$N$3:$N$299,0))),"")</f>
        <v/>
      </c>
      <c r="I255" s="12" t="str">
        <f>IFERROR(IF(INDEX(Proyectos!I$3:I$299,MATCH(ROWS($A$3:$A255),Proyectos!$N$3:$N$299,0))="","",INDEX(Proyectos!I$3:I$299,MATCH(ROWS($A$3:$A255),Proyectos!$N$3:$N$299,0))),"")</f>
        <v/>
      </c>
      <c r="J255" s="13" t="str">
        <f>IFERROR(IF(INDEX(Proyectos!J$3:J$299,MATCH(ROWS($A$3:$A255),Proyectos!$N$3:$N$299,0))="","",INDEX(Proyectos!J$3:J$299,MATCH(ROWS($A$3:$A255),Proyectos!$N$3:$N$299,0))),"")</f>
        <v/>
      </c>
    </row>
    <row r="256">
      <c r="A256" s="8" t="str">
        <f>IFERROR(IF(INDEX(Proyectos!A$3:A$299,MATCH(ROWS($A$3:$A256),Proyectos!$N$3:$N$299,0))="","",INDEX(Proyectos!A$3:A$299,MATCH(ROWS($A$3:$A256),Proyectos!$N$3:$N$299,0))),"")</f>
        <v/>
      </c>
      <c r="B256" s="8" t="str">
        <f>IFERROR(IF(INDEX(Proyectos!B$3:B$299,MATCH(ROWS($A$3:$A256),Proyectos!$N$3:$N$299,0))="","",INDEX(Proyectos!B$3:B$299,MATCH(ROWS($A$3:$A256),Proyectos!$N$3:$N$299,0))),"")</f>
        <v/>
      </c>
      <c r="C256" s="8" t="str">
        <f>IFERROR(IF(INDEX(Proyectos!C$3:C$299,MATCH(ROWS($A$3:$A256),Proyectos!$N$3:$N$299,0))="","",INDEX(Proyectos!C$3:C$299,MATCH(ROWS($A$3:$A256),Proyectos!$N$3:$N$299,0))),"")</f>
        <v/>
      </c>
      <c r="D256" s="8" t="str">
        <f>IFERROR(IF(INDEX(Proyectos!D$3:D$299,MATCH(ROWS($A$3:$A256),Proyectos!$N$3:$N$299,0))="","",INDEX(Proyectos!D$3:D$299,MATCH(ROWS($A$3:$A256),Proyectos!$N$3:$N$299,0))),"")</f>
        <v/>
      </c>
      <c r="E256" s="9" t="str">
        <f>IFERROR(IF(INDEX(Proyectos!E$3:E$299,MATCH(ROWS($A$3:$A256),Proyectos!$N$3:$N$299,0))="","",INDEX(Proyectos!E$3:E$299,MATCH(ROWS($A$3:$A256),Proyectos!$N$3:$N$299,0))),"")</f>
        <v/>
      </c>
      <c r="F256" s="10" t="str">
        <f>IFERROR(IF(INDEX(Proyectos!F$3:F$299,MATCH(ROWS($A$3:$A256),Proyectos!$N$3:$N$299,0))="","",INDEX(Proyectos!F$3:F$299,MATCH(ROWS($A$3:$A256),Proyectos!$N$3:$N$299,0))),"")</f>
        <v/>
      </c>
      <c r="G256" s="11" t="str">
        <f>IFERROR(IF(INDEX(Proyectos!G$3:G$299,MATCH(ROWS($A$3:$A256),Proyectos!$N$3:$N$299,0))="","",INDEX(Proyectos!G$3:G$299,MATCH(ROWS($A$3:$A256),Proyectos!$N$3:$N$299,0))),"")</f>
        <v/>
      </c>
      <c r="H256" s="8" t="str">
        <f>IFERROR(IF(INDEX(Proyectos!H$3:H$299,MATCH(ROWS($A$3:$A256),Proyectos!$N$3:$N$299,0))="","",INDEX(Proyectos!H$3:H$299,MATCH(ROWS($A$3:$A256),Proyectos!$N$3:$N$299,0))),"")</f>
        <v/>
      </c>
      <c r="I256" s="12" t="str">
        <f>IFERROR(IF(INDEX(Proyectos!I$3:I$299,MATCH(ROWS($A$3:$A256),Proyectos!$N$3:$N$299,0))="","",INDEX(Proyectos!I$3:I$299,MATCH(ROWS($A$3:$A256),Proyectos!$N$3:$N$299,0))),"")</f>
        <v/>
      </c>
      <c r="J256" s="13" t="str">
        <f>IFERROR(IF(INDEX(Proyectos!J$3:J$299,MATCH(ROWS($A$3:$A256),Proyectos!$N$3:$N$299,0))="","",INDEX(Proyectos!J$3:J$299,MATCH(ROWS($A$3:$A256),Proyectos!$N$3:$N$299,0))),"")</f>
        <v/>
      </c>
    </row>
    <row r="257">
      <c r="A257" s="8" t="str">
        <f>IFERROR(IF(INDEX(Proyectos!A$3:A$299,MATCH(ROWS($A$3:$A257),Proyectos!$N$3:$N$299,0))="","",INDEX(Proyectos!A$3:A$299,MATCH(ROWS($A$3:$A257),Proyectos!$N$3:$N$299,0))),"")</f>
        <v/>
      </c>
      <c r="B257" s="8" t="str">
        <f>IFERROR(IF(INDEX(Proyectos!B$3:B$299,MATCH(ROWS($A$3:$A257),Proyectos!$N$3:$N$299,0))="","",INDEX(Proyectos!B$3:B$299,MATCH(ROWS($A$3:$A257),Proyectos!$N$3:$N$299,0))),"")</f>
        <v/>
      </c>
      <c r="C257" s="8" t="str">
        <f>IFERROR(IF(INDEX(Proyectos!C$3:C$299,MATCH(ROWS($A$3:$A257),Proyectos!$N$3:$N$299,0))="","",INDEX(Proyectos!C$3:C$299,MATCH(ROWS($A$3:$A257),Proyectos!$N$3:$N$299,0))),"")</f>
        <v/>
      </c>
      <c r="D257" s="8" t="str">
        <f>IFERROR(IF(INDEX(Proyectos!D$3:D$299,MATCH(ROWS($A$3:$A257),Proyectos!$N$3:$N$299,0))="","",INDEX(Proyectos!D$3:D$299,MATCH(ROWS($A$3:$A257),Proyectos!$N$3:$N$299,0))),"")</f>
        <v/>
      </c>
      <c r="E257" s="9" t="str">
        <f>IFERROR(IF(INDEX(Proyectos!E$3:E$299,MATCH(ROWS($A$3:$A257),Proyectos!$N$3:$N$299,0))="","",INDEX(Proyectos!E$3:E$299,MATCH(ROWS($A$3:$A257),Proyectos!$N$3:$N$299,0))),"")</f>
        <v/>
      </c>
      <c r="F257" s="10" t="str">
        <f>IFERROR(IF(INDEX(Proyectos!F$3:F$299,MATCH(ROWS($A$3:$A257),Proyectos!$N$3:$N$299,0))="","",INDEX(Proyectos!F$3:F$299,MATCH(ROWS($A$3:$A257),Proyectos!$N$3:$N$299,0))),"")</f>
        <v/>
      </c>
      <c r="G257" s="11" t="str">
        <f>IFERROR(IF(INDEX(Proyectos!G$3:G$299,MATCH(ROWS($A$3:$A257),Proyectos!$N$3:$N$299,0))="","",INDEX(Proyectos!G$3:G$299,MATCH(ROWS($A$3:$A257),Proyectos!$N$3:$N$299,0))),"")</f>
        <v/>
      </c>
      <c r="H257" s="8" t="str">
        <f>IFERROR(IF(INDEX(Proyectos!H$3:H$299,MATCH(ROWS($A$3:$A257),Proyectos!$N$3:$N$299,0))="","",INDEX(Proyectos!H$3:H$299,MATCH(ROWS($A$3:$A257),Proyectos!$N$3:$N$299,0))),"")</f>
        <v/>
      </c>
      <c r="I257" s="12" t="str">
        <f>IFERROR(IF(INDEX(Proyectos!I$3:I$299,MATCH(ROWS($A$3:$A257),Proyectos!$N$3:$N$299,0))="","",INDEX(Proyectos!I$3:I$299,MATCH(ROWS($A$3:$A257),Proyectos!$N$3:$N$299,0))),"")</f>
        <v/>
      </c>
      <c r="J257" s="13" t="str">
        <f>IFERROR(IF(INDEX(Proyectos!J$3:J$299,MATCH(ROWS($A$3:$A257),Proyectos!$N$3:$N$299,0))="","",INDEX(Proyectos!J$3:J$299,MATCH(ROWS($A$3:$A257),Proyectos!$N$3:$N$299,0))),"")</f>
        <v/>
      </c>
    </row>
    <row r="258">
      <c r="A258" s="8" t="str">
        <f>IFERROR(IF(INDEX(Proyectos!A$3:A$299,MATCH(ROWS($A$3:$A258),Proyectos!$N$3:$N$299,0))="","",INDEX(Proyectos!A$3:A$299,MATCH(ROWS($A$3:$A258),Proyectos!$N$3:$N$299,0))),"")</f>
        <v/>
      </c>
      <c r="B258" s="8" t="str">
        <f>IFERROR(IF(INDEX(Proyectos!B$3:B$299,MATCH(ROWS($A$3:$A258),Proyectos!$N$3:$N$299,0))="","",INDEX(Proyectos!B$3:B$299,MATCH(ROWS($A$3:$A258),Proyectos!$N$3:$N$299,0))),"")</f>
        <v/>
      </c>
      <c r="C258" s="8" t="str">
        <f>IFERROR(IF(INDEX(Proyectos!C$3:C$299,MATCH(ROWS($A$3:$A258),Proyectos!$N$3:$N$299,0))="","",INDEX(Proyectos!C$3:C$299,MATCH(ROWS($A$3:$A258),Proyectos!$N$3:$N$299,0))),"")</f>
        <v/>
      </c>
      <c r="D258" s="8" t="str">
        <f>IFERROR(IF(INDEX(Proyectos!D$3:D$299,MATCH(ROWS($A$3:$A258),Proyectos!$N$3:$N$299,0))="","",INDEX(Proyectos!D$3:D$299,MATCH(ROWS($A$3:$A258),Proyectos!$N$3:$N$299,0))),"")</f>
        <v/>
      </c>
      <c r="E258" s="9" t="str">
        <f>IFERROR(IF(INDEX(Proyectos!E$3:E$299,MATCH(ROWS($A$3:$A258),Proyectos!$N$3:$N$299,0))="","",INDEX(Proyectos!E$3:E$299,MATCH(ROWS($A$3:$A258),Proyectos!$N$3:$N$299,0))),"")</f>
        <v/>
      </c>
      <c r="F258" s="10" t="str">
        <f>IFERROR(IF(INDEX(Proyectos!F$3:F$299,MATCH(ROWS($A$3:$A258),Proyectos!$N$3:$N$299,0))="","",INDEX(Proyectos!F$3:F$299,MATCH(ROWS($A$3:$A258),Proyectos!$N$3:$N$299,0))),"")</f>
        <v/>
      </c>
      <c r="G258" s="11" t="str">
        <f>IFERROR(IF(INDEX(Proyectos!G$3:G$299,MATCH(ROWS($A$3:$A258),Proyectos!$N$3:$N$299,0))="","",INDEX(Proyectos!G$3:G$299,MATCH(ROWS($A$3:$A258),Proyectos!$N$3:$N$299,0))),"")</f>
        <v/>
      </c>
      <c r="H258" s="8" t="str">
        <f>IFERROR(IF(INDEX(Proyectos!H$3:H$299,MATCH(ROWS($A$3:$A258),Proyectos!$N$3:$N$299,0))="","",INDEX(Proyectos!H$3:H$299,MATCH(ROWS($A$3:$A258),Proyectos!$N$3:$N$299,0))),"")</f>
        <v/>
      </c>
      <c r="I258" s="12" t="str">
        <f>IFERROR(IF(INDEX(Proyectos!I$3:I$299,MATCH(ROWS($A$3:$A258),Proyectos!$N$3:$N$299,0))="","",INDEX(Proyectos!I$3:I$299,MATCH(ROWS($A$3:$A258),Proyectos!$N$3:$N$299,0))),"")</f>
        <v/>
      </c>
      <c r="J258" s="13" t="str">
        <f>IFERROR(IF(INDEX(Proyectos!J$3:J$299,MATCH(ROWS($A$3:$A258),Proyectos!$N$3:$N$299,0))="","",INDEX(Proyectos!J$3:J$299,MATCH(ROWS($A$3:$A258),Proyectos!$N$3:$N$299,0))),"")</f>
        <v/>
      </c>
    </row>
    <row r="259">
      <c r="A259" s="8" t="str">
        <f>IFERROR(IF(INDEX(Proyectos!A$3:A$299,MATCH(ROWS($A$3:$A259),Proyectos!$N$3:$N$299,0))="","",INDEX(Proyectos!A$3:A$299,MATCH(ROWS($A$3:$A259),Proyectos!$N$3:$N$299,0))),"")</f>
        <v/>
      </c>
      <c r="B259" s="8" t="str">
        <f>IFERROR(IF(INDEX(Proyectos!B$3:B$299,MATCH(ROWS($A$3:$A259),Proyectos!$N$3:$N$299,0))="","",INDEX(Proyectos!B$3:B$299,MATCH(ROWS($A$3:$A259),Proyectos!$N$3:$N$299,0))),"")</f>
        <v/>
      </c>
      <c r="C259" s="8" t="str">
        <f>IFERROR(IF(INDEX(Proyectos!C$3:C$299,MATCH(ROWS($A$3:$A259),Proyectos!$N$3:$N$299,0))="","",INDEX(Proyectos!C$3:C$299,MATCH(ROWS($A$3:$A259),Proyectos!$N$3:$N$299,0))),"")</f>
        <v/>
      </c>
      <c r="D259" s="8" t="str">
        <f>IFERROR(IF(INDEX(Proyectos!D$3:D$299,MATCH(ROWS($A$3:$A259),Proyectos!$N$3:$N$299,0))="","",INDEX(Proyectos!D$3:D$299,MATCH(ROWS($A$3:$A259),Proyectos!$N$3:$N$299,0))),"")</f>
        <v/>
      </c>
      <c r="E259" s="9" t="str">
        <f>IFERROR(IF(INDEX(Proyectos!E$3:E$299,MATCH(ROWS($A$3:$A259),Proyectos!$N$3:$N$299,0))="","",INDEX(Proyectos!E$3:E$299,MATCH(ROWS($A$3:$A259),Proyectos!$N$3:$N$299,0))),"")</f>
        <v/>
      </c>
      <c r="F259" s="10" t="str">
        <f>IFERROR(IF(INDEX(Proyectos!F$3:F$299,MATCH(ROWS($A$3:$A259),Proyectos!$N$3:$N$299,0))="","",INDEX(Proyectos!F$3:F$299,MATCH(ROWS($A$3:$A259),Proyectos!$N$3:$N$299,0))),"")</f>
        <v/>
      </c>
      <c r="G259" s="11" t="str">
        <f>IFERROR(IF(INDEX(Proyectos!G$3:G$299,MATCH(ROWS($A$3:$A259),Proyectos!$N$3:$N$299,0))="","",INDEX(Proyectos!G$3:G$299,MATCH(ROWS($A$3:$A259),Proyectos!$N$3:$N$299,0))),"")</f>
        <v/>
      </c>
      <c r="H259" s="8" t="str">
        <f>IFERROR(IF(INDEX(Proyectos!H$3:H$299,MATCH(ROWS($A$3:$A259),Proyectos!$N$3:$N$299,0))="","",INDEX(Proyectos!H$3:H$299,MATCH(ROWS($A$3:$A259),Proyectos!$N$3:$N$299,0))),"")</f>
        <v/>
      </c>
      <c r="I259" s="12" t="str">
        <f>IFERROR(IF(INDEX(Proyectos!I$3:I$299,MATCH(ROWS($A$3:$A259),Proyectos!$N$3:$N$299,0))="","",INDEX(Proyectos!I$3:I$299,MATCH(ROWS($A$3:$A259),Proyectos!$N$3:$N$299,0))),"")</f>
        <v/>
      </c>
      <c r="J259" s="13" t="str">
        <f>IFERROR(IF(INDEX(Proyectos!J$3:J$299,MATCH(ROWS($A$3:$A259),Proyectos!$N$3:$N$299,0))="","",INDEX(Proyectos!J$3:J$299,MATCH(ROWS($A$3:$A259),Proyectos!$N$3:$N$299,0))),"")</f>
        <v/>
      </c>
    </row>
    <row r="260">
      <c r="A260" s="8" t="str">
        <f>IFERROR(IF(INDEX(Proyectos!A$3:A$299,MATCH(ROWS($A$3:$A260),Proyectos!$N$3:$N$299,0))="","",INDEX(Proyectos!A$3:A$299,MATCH(ROWS($A$3:$A260),Proyectos!$N$3:$N$299,0))),"")</f>
        <v/>
      </c>
      <c r="B260" s="8" t="str">
        <f>IFERROR(IF(INDEX(Proyectos!B$3:B$299,MATCH(ROWS($A$3:$A260),Proyectos!$N$3:$N$299,0))="","",INDEX(Proyectos!B$3:B$299,MATCH(ROWS($A$3:$A260),Proyectos!$N$3:$N$299,0))),"")</f>
        <v/>
      </c>
      <c r="C260" s="8" t="str">
        <f>IFERROR(IF(INDEX(Proyectos!C$3:C$299,MATCH(ROWS($A$3:$A260),Proyectos!$N$3:$N$299,0))="","",INDEX(Proyectos!C$3:C$299,MATCH(ROWS($A$3:$A260),Proyectos!$N$3:$N$299,0))),"")</f>
        <v/>
      </c>
      <c r="D260" s="8" t="str">
        <f>IFERROR(IF(INDEX(Proyectos!D$3:D$299,MATCH(ROWS($A$3:$A260),Proyectos!$N$3:$N$299,0))="","",INDEX(Proyectos!D$3:D$299,MATCH(ROWS($A$3:$A260),Proyectos!$N$3:$N$299,0))),"")</f>
        <v/>
      </c>
      <c r="E260" s="9" t="str">
        <f>IFERROR(IF(INDEX(Proyectos!E$3:E$299,MATCH(ROWS($A$3:$A260),Proyectos!$N$3:$N$299,0))="","",INDEX(Proyectos!E$3:E$299,MATCH(ROWS($A$3:$A260),Proyectos!$N$3:$N$299,0))),"")</f>
        <v/>
      </c>
      <c r="F260" s="10" t="str">
        <f>IFERROR(IF(INDEX(Proyectos!F$3:F$299,MATCH(ROWS($A$3:$A260),Proyectos!$N$3:$N$299,0))="","",INDEX(Proyectos!F$3:F$299,MATCH(ROWS($A$3:$A260),Proyectos!$N$3:$N$299,0))),"")</f>
        <v/>
      </c>
      <c r="G260" s="11" t="str">
        <f>IFERROR(IF(INDEX(Proyectos!G$3:G$299,MATCH(ROWS($A$3:$A260),Proyectos!$N$3:$N$299,0))="","",INDEX(Proyectos!G$3:G$299,MATCH(ROWS($A$3:$A260),Proyectos!$N$3:$N$299,0))),"")</f>
        <v/>
      </c>
      <c r="H260" s="8" t="str">
        <f>IFERROR(IF(INDEX(Proyectos!H$3:H$299,MATCH(ROWS($A$3:$A260),Proyectos!$N$3:$N$299,0))="","",INDEX(Proyectos!H$3:H$299,MATCH(ROWS($A$3:$A260),Proyectos!$N$3:$N$299,0))),"")</f>
        <v/>
      </c>
      <c r="I260" s="12" t="str">
        <f>IFERROR(IF(INDEX(Proyectos!I$3:I$299,MATCH(ROWS($A$3:$A260),Proyectos!$N$3:$N$299,0))="","",INDEX(Proyectos!I$3:I$299,MATCH(ROWS($A$3:$A260),Proyectos!$N$3:$N$299,0))),"")</f>
        <v/>
      </c>
      <c r="J260" s="13" t="str">
        <f>IFERROR(IF(INDEX(Proyectos!J$3:J$299,MATCH(ROWS($A$3:$A260),Proyectos!$N$3:$N$299,0))="","",INDEX(Proyectos!J$3:J$299,MATCH(ROWS($A$3:$A260),Proyectos!$N$3:$N$299,0))),"")</f>
        <v/>
      </c>
    </row>
    <row r="261">
      <c r="A261" s="8" t="str">
        <f>IFERROR(IF(INDEX(Proyectos!A$3:A$299,MATCH(ROWS($A$3:$A261),Proyectos!$N$3:$N$299,0))="","",INDEX(Proyectos!A$3:A$299,MATCH(ROWS($A$3:$A261),Proyectos!$N$3:$N$299,0))),"")</f>
        <v/>
      </c>
      <c r="B261" s="8" t="str">
        <f>IFERROR(IF(INDEX(Proyectos!B$3:B$299,MATCH(ROWS($A$3:$A261),Proyectos!$N$3:$N$299,0))="","",INDEX(Proyectos!B$3:B$299,MATCH(ROWS($A$3:$A261),Proyectos!$N$3:$N$299,0))),"")</f>
        <v/>
      </c>
      <c r="C261" s="8" t="str">
        <f>IFERROR(IF(INDEX(Proyectos!C$3:C$299,MATCH(ROWS($A$3:$A261),Proyectos!$N$3:$N$299,0))="","",INDEX(Proyectos!C$3:C$299,MATCH(ROWS($A$3:$A261),Proyectos!$N$3:$N$299,0))),"")</f>
        <v/>
      </c>
      <c r="D261" s="8" t="str">
        <f>IFERROR(IF(INDEX(Proyectos!D$3:D$299,MATCH(ROWS($A$3:$A261),Proyectos!$N$3:$N$299,0))="","",INDEX(Proyectos!D$3:D$299,MATCH(ROWS($A$3:$A261),Proyectos!$N$3:$N$299,0))),"")</f>
        <v/>
      </c>
      <c r="E261" s="9" t="str">
        <f>IFERROR(IF(INDEX(Proyectos!E$3:E$299,MATCH(ROWS($A$3:$A261),Proyectos!$N$3:$N$299,0))="","",INDEX(Proyectos!E$3:E$299,MATCH(ROWS($A$3:$A261),Proyectos!$N$3:$N$299,0))),"")</f>
        <v/>
      </c>
      <c r="F261" s="10" t="str">
        <f>IFERROR(IF(INDEX(Proyectos!F$3:F$299,MATCH(ROWS($A$3:$A261),Proyectos!$N$3:$N$299,0))="","",INDEX(Proyectos!F$3:F$299,MATCH(ROWS($A$3:$A261),Proyectos!$N$3:$N$299,0))),"")</f>
        <v/>
      </c>
      <c r="G261" s="11" t="str">
        <f>IFERROR(IF(INDEX(Proyectos!G$3:G$299,MATCH(ROWS($A$3:$A261),Proyectos!$N$3:$N$299,0))="","",INDEX(Proyectos!G$3:G$299,MATCH(ROWS($A$3:$A261),Proyectos!$N$3:$N$299,0))),"")</f>
        <v/>
      </c>
      <c r="H261" s="8" t="str">
        <f>IFERROR(IF(INDEX(Proyectos!H$3:H$299,MATCH(ROWS($A$3:$A261),Proyectos!$N$3:$N$299,0))="","",INDEX(Proyectos!H$3:H$299,MATCH(ROWS($A$3:$A261),Proyectos!$N$3:$N$299,0))),"")</f>
        <v/>
      </c>
      <c r="I261" s="12" t="str">
        <f>IFERROR(IF(INDEX(Proyectos!I$3:I$299,MATCH(ROWS($A$3:$A261),Proyectos!$N$3:$N$299,0))="","",INDEX(Proyectos!I$3:I$299,MATCH(ROWS($A$3:$A261),Proyectos!$N$3:$N$299,0))),"")</f>
        <v/>
      </c>
      <c r="J261" s="13" t="str">
        <f>IFERROR(IF(INDEX(Proyectos!J$3:J$299,MATCH(ROWS($A$3:$A261),Proyectos!$N$3:$N$299,0))="","",INDEX(Proyectos!J$3:J$299,MATCH(ROWS($A$3:$A261),Proyectos!$N$3:$N$299,0))),"")</f>
        <v/>
      </c>
    </row>
    <row r="262">
      <c r="A262" s="8" t="str">
        <f>IFERROR(IF(INDEX(Proyectos!A$3:A$299,MATCH(ROWS($A$3:$A262),Proyectos!$N$3:$N$299,0))="","",INDEX(Proyectos!A$3:A$299,MATCH(ROWS($A$3:$A262),Proyectos!$N$3:$N$299,0))),"")</f>
        <v/>
      </c>
      <c r="B262" s="8" t="str">
        <f>IFERROR(IF(INDEX(Proyectos!B$3:B$299,MATCH(ROWS($A$3:$A262),Proyectos!$N$3:$N$299,0))="","",INDEX(Proyectos!B$3:B$299,MATCH(ROWS($A$3:$A262),Proyectos!$N$3:$N$299,0))),"")</f>
        <v/>
      </c>
      <c r="C262" s="8" t="str">
        <f>IFERROR(IF(INDEX(Proyectos!C$3:C$299,MATCH(ROWS($A$3:$A262),Proyectos!$N$3:$N$299,0))="","",INDEX(Proyectos!C$3:C$299,MATCH(ROWS($A$3:$A262),Proyectos!$N$3:$N$299,0))),"")</f>
        <v/>
      </c>
      <c r="D262" s="8" t="str">
        <f>IFERROR(IF(INDEX(Proyectos!D$3:D$299,MATCH(ROWS($A$3:$A262),Proyectos!$N$3:$N$299,0))="","",INDEX(Proyectos!D$3:D$299,MATCH(ROWS($A$3:$A262),Proyectos!$N$3:$N$299,0))),"")</f>
        <v/>
      </c>
      <c r="E262" s="9" t="str">
        <f>IFERROR(IF(INDEX(Proyectos!E$3:E$299,MATCH(ROWS($A$3:$A262),Proyectos!$N$3:$N$299,0))="","",INDEX(Proyectos!E$3:E$299,MATCH(ROWS($A$3:$A262),Proyectos!$N$3:$N$299,0))),"")</f>
        <v/>
      </c>
      <c r="F262" s="10" t="str">
        <f>IFERROR(IF(INDEX(Proyectos!F$3:F$299,MATCH(ROWS($A$3:$A262),Proyectos!$N$3:$N$299,0))="","",INDEX(Proyectos!F$3:F$299,MATCH(ROWS($A$3:$A262),Proyectos!$N$3:$N$299,0))),"")</f>
        <v/>
      </c>
      <c r="G262" s="11" t="str">
        <f>IFERROR(IF(INDEX(Proyectos!G$3:G$299,MATCH(ROWS($A$3:$A262),Proyectos!$N$3:$N$299,0))="","",INDEX(Proyectos!G$3:G$299,MATCH(ROWS($A$3:$A262),Proyectos!$N$3:$N$299,0))),"")</f>
        <v/>
      </c>
      <c r="H262" s="8" t="str">
        <f>IFERROR(IF(INDEX(Proyectos!H$3:H$299,MATCH(ROWS($A$3:$A262),Proyectos!$N$3:$N$299,0))="","",INDEX(Proyectos!H$3:H$299,MATCH(ROWS($A$3:$A262),Proyectos!$N$3:$N$299,0))),"")</f>
        <v/>
      </c>
      <c r="I262" s="12" t="str">
        <f>IFERROR(IF(INDEX(Proyectos!I$3:I$299,MATCH(ROWS($A$3:$A262),Proyectos!$N$3:$N$299,0))="","",INDEX(Proyectos!I$3:I$299,MATCH(ROWS($A$3:$A262),Proyectos!$N$3:$N$299,0))),"")</f>
        <v/>
      </c>
      <c r="J262" s="13" t="str">
        <f>IFERROR(IF(INDEX(Proyectos!J$3:J$299,MATCH(ROWS($A$3:$A262),Proyectos!$N$3:$N$299,0))="","",INDEX(Proyectos!J$3:J$299,MATCH(ROWS($A$3:$A262),Proyectos!$N$3:$N$299,0))),"")</f>
        <v/>
      </c>
    </row>
    <row r="263">
      <c r="A263" s="8" t="str">
        <f>IFERROR(IF(INDEX(Proyectos!A$3:A$299,MATCH(ROWS($A$3:$A263),Proyectos!$N$3:$N$299,0))="","",INDEX(Proyectos!A$3:A$299,MATCH(ROWS($A$3:$A263),Proyectos!$N$3:$N$299,0))),"")</f>
        <v/>
      </c>
      <c r="B263" s="8" t="str">
        <f>IFERROR(IF(INDEX(Proyectos!B$3:B$299,MATCH(ROWS($A$3:$A263),Proyectos!$N$3:$N$299,0))="","",INDEX(Proyectos!B$3:B$299,MATCH(ROWS($A$3:$A263),Proyectos!$N$3:$N$299,0))),"")</f>
        <v/>
      </c>
      <c r="C263" s="8" t="str">
        <f>IFERROR(IF(INDEX(Proyectos!C$3:C$299,MATCH(ROWS($A$3:$A263),Proyectos!$N$3:$N$299,0))="","",INDEX(Proyectos!C$3:C$299,MATCH(ROWS($A$3:$A263),Proyectos!$N$3:$N$299,0))),"")</f>
        <v/>
      </c>
      <c r="D263" s="8" t="str">
        <f>IFERROR(IF(INDEX(Proyectos!D$3:D$299,MATCH(ROWS($A$3:$A263),Proyectos!$N$3:$N$299,0))="","",INDEX(Proyectos!D$3:D$299,MATCH(ROWS($A$3:$A263),Proyectos!$N$3:$N$299,0))),"")</f>
        <v/>
      </c>
      <c r="E263" s="9" t="str">
        <f>IFERROR(IF(INDEX(Proyectos!E$3:E$299,MATCH(ROWS($A$3:$A263),Proyectos!$N$3:$N$299,0))="","",INDEX(Proyectos!E$3:E$299,MATCH(ROWS($A$3:$A263),Proyectos!$N$3:$N$299,0))),"")</f>
        <v/>
      </c>
      <c r="F263" s="10" t="str">
        <f>IFERROR(IF(INDEX(Proyectos!F$3:F$299,MATCH(ROWS($A$3:$A263),Proyectos!$N$3:$N$299,0))="","",INDEX(Proyectos!F$3:F$299,MATCH(ROWS($A$3:$A263),Proyectos!$N$3:$N$299,0))),"")</f>
        <v/>
      </c>
      <c r="G263" s="11" t="str">
        <f>IFERROR(IF(INDEX(Proyectos!G$3:G$299,MATCH(ROWS($A$3:$A263),Proyectos!$N$3:$N$299,0))="","",INDEX(Proyectos!G$3:G$299,MATCH(ROWS($A$3:$A263),Proyectos!$N$3:$N$299,0))),"")</f>
        <v/>
      </c>
      <c r="H263" s="8" t="str">
        <f>IFERROR(IF(INDEX(Proyectos!H$3:H$299,MATCH(ROWS($A$3:$A263),Proyectos!$N$3:$N$299,0))="","",INDEX(Proyectos!H$3:H$299,MATCH(ROWS($A$3:$A263),Proyectos!$N$3:$N$299,0))),"")</f>
        <v/>
      </c>
      <c r="I263" s="12" t="str">
        <f>IFERROR(IF(INDEX(Proyectos!I$3:I$299,MATCH(ROWS($A$3:$A263),Proyectos!$N$3:$N$299,0))="","",INDEX(Proyectos!I$3:I$299,MATCH(ROWS($A$3:$A263),Proyectos!$N$3:$N$299,0))),"")</f>
        <v/>
      </c>
      <c r="J263" s="13" t="str">
        <f>IFERROR(IF(INDEX(Proyectos!J$3:J$299,MATCH(ROWS($A$3:$A263),Proyectos!$N$3:$N$299,0))="","",INDEX(Proyectos!J$3:J$299,MATCH(ROWS($A$3:$A263),Proyectos!$N$3:$N$299,0))),"")</f>
        <v/>
      </c>
    </row>
    <row r="264">
      <c r="A264" s="8" t="str">
        <f>IFERROR(IF(INDEX(Proyectos!A$3:A$299,MATCH(ROWS($A$3:$A264),Proyectos!$N$3:$N$299,0))="","",INDEX(Proyectos!A$3:A$299,MATCH(ROWS($A$3:$A264),Proyectos!$N$3:$N$299,0))),"")</f>
        <v/>
      </c>
      <c r="B264" s="8" t="str">
        <f>IFERROR(IF(INDEX(Proyectos!B$3:B$299,MATCH(ROWS($A$3:$A264),Proyectos!$N$3:$N$299,0))="","",INDEX(Proyectos!B$3:B$299,MATCH(ROWS($A$3:$A264),Proyectos!$N$3:$N$299,0))),"")</f>
        <v/>
      </c>
      <c r="C264" s="8" t="str">
        <f>IFERROR(IF(INDEX(Proyectos!C$3:C$299,MATCH(ROWS($A$3:$A264),Proyectos!$N$3:$N$299,0))="","",INDEX(Proyectos!C$3:C$299,MATCH(ROWS($A$3:$A264),Proyectos!$N$3:$N$299,0))),"")</f>
        <v/>
      </c>
      <c r="D264" s="8" t="str">
        <f>IFERROR(IF(INDEX(Proyectos!D$3:D$299,MATCH(ROWS($A$3:$A264),Proyectos!$N$3:$N$299,0))="","",INDEX(Proyectos!D$3:D$299,MATCH(ROWS($A$3:$A264),Proyectos!$N$3:$N$299,0))),"")</f>
        <v/>
      </c>
      <c r="E264" s="9" t="str">
        <f>IFERROR(IF(INDEX(Proyectos!E$3:E$299,MATCH(ROWS($A$3:$A264),Proyectos!$N$3:$N$299,0))="","",INDEX(Proyectos!E$3:E$299,MATCH(ROWS($A$3:$A264),Proyectos!$N$3:$N$299,0))),"")</f>
        <v/>
      </c>
      <c r="F264" s="10" t="str">
        <f>IFERROR(IF(INDEX(Proyectos!F$3:F$299,MATCH(ROWS($A$3:$A264),Proyectos!$N$3:$N$299,0))="","",INDEX(Proyectos!F$3:F$299,MATCH(ROWS($A$3:$A264),Proyectos!$N$3:$N$299,0))),"")</f>
        <v/>
      </c>
      <c r="G264" s="11" t="str">
        <f>IFERROR(IF(INDEX(Proyectos!G$3:G$299,MATCH(ROWS($A$3:$A264),Proyectos!$N$3:$N$299,0))="","",INDEX(Proyectos!G$3:G$299,MATCH(ROWS($A$3:$A264),Proyectos!$N$3:$N$299,0))),"")</f>
        <v/>
      </c>
      <c r="H264" s="8" t="str">
        <f>IFERROR(IF(INDEX(Proyectos!H$3:H$299,MATCH(ROWS($A$3:$A264),Proyectos!$N$3:$N$299,0))="","",INDEX(Proyectos!H$3:H$299,MATCH(ROWS($A$3:$A264),Proyectos!$N$3:$N$299,0))),"")</f>
        <v/>
      </c>
      <c r="I264" s="12" t="str">
        <f>IFERROR(IF(INDEX(Proyectos!I$3:I$299,MATCH(ROWS($A$3:$A264),Proyectos!$N$3:$N$299,0))="","",INDEX(Proyectos!I$3:I$299,MATCH(ROWS($A$3:$A264),Proyectos!$N$3:$N$299,0))),"")</f>
        <v/>
      </c>
      <c r="J264" s="13" t="str">
        <f>IFERROR(IF(INDEX(Proyectos!J$3:J$299,MATCH(ROWS($A$3:$A264),Proyectos!$N$3:$N$299,0))="","",INDEX(Proyectos!J$3:J$299,MATCH(ROWS($A$3:$A264),Proyectos!$N$3:$N$299,0))),"")</f>
        <v/>
      </c>
    </row>
    <row r="265">
      <c r="A265" s="8" t="str">
        <f>IFERROR(IF(INDEX(Proyectos!A$3:A$299,MATCH(ROWS($A$3:$A265),Proyectos!$N$3:$N$299,0))="","",INDEX(Proyectos!A$3:A$299,MATCH(ROWS($A$3:$A265),Proyectos!$N$3:$N$299,0))),"")</f>
        <v/>
      </c>
      <c r="B265" s="8" t="str">
        <f>IFERROR(IF(INDEX(Proyectos!B$3:B$299,MATCH(ROWS($A$3:$A265),Proyectos!$N$3:$N$299,0))="","",INDEX(Proyectos!B$3:B$299,MATCH(ROWS($A$3:$A265),Proyectos!$N$3:$N$299,0))),"")</f>
        <v/>
      </c>
      <c r="C265" s="8" t="str">
        <f>IFERROR(IF(INDEX(Proyectos!C$3:C$299,MATCH(ROWS($A$3:$A265),Proyectos!$N$3:$N$299,0))="","",INDEX(Proyectos!C$3:C$299,MATCH(ROWS($A$3:$A265),Proyectos!$N$3:$N$299,0))),"")</f>
        <v/>
      </c>
      <c r="D265" s="8" t="str">
        <f>IFERROR(IF(INDEX(Proyectos!D$3:D$299,MATCH(ROWS($A$3:$A265),Proyectos!$N$3:$N$299,0))="","",INDEX(Proyectos!D$3:D$299,MATCH(ROWS($A$3:$A265),Proyectos!$N$3:$N$299,0))),"")</f>
        <v/>
      </c>
      <c r="E265" s="9" t="str">
        <f>IFERROR(IF(INDEX(Proyectos!E$3:E$299,MATCH(ROWS($A$3:$A265),Proyectos!$N$3:$N$299,0))="","",INDEX(Proyectos!E$3:E$299,MATCH(ROWS($A$3:$A265),Proyectos!$N$3:$N$299,0))),"")</f>
        <v/>
      </c>
      <c r="F265" s="10" t="str">
        <f>IFERROR(IF(INDEX(Proyectos!F$3:F$299,MATCH(ROWS($A$3:$A265),Proyectos!$N$3:$N$299,0))="","",INDEX(Proyectos!F$3:F$299,MATCH(ROWS($A$3:$A265),Proyectos!$N$3:$N$299,0))),"")</f>
        <v/>
      </c>
      <c r="G265" s="11" t="str">
        <f>IFERROR(IF(INDEX(Proyectos!G$3:G$299,MATCH(ROWS($A$3:$A265),Proyectos!$N$3:$N$299,0))="","",INDEX(Proyectos!G$3:G$299,MATCH(ROWS($A$3:$A265),Proyectos!$N$3:$N$299,0))),"")</f>
        <v/>
      </c>
      <c r="H265" s="8" t="str">
        <f>IFERROR(IF(INDEX(Proyectos!H$3:H$299,MATCH(ROWS($A$3:$A265),Proyectos!$N$3:$N$299,0))="","",INDEX(Proyectos!H$3:H$299,MATCH(ROWS($A$3:$A265),Proyectos!$N$3:$N$299,0))),"")</f>
        <v/>
      </c>
      <c r="I265" s="12" t="str">
        <f>IFERROR(IF(INDEX(Proyectos!I$3:I$299,MATCH(ROWS($A$3:$A265),Proyectos!$N$3:$N$299,0))="","",INDEX(Proyectos!I$3:I$299,MATCH(ROWS($A$3:$A265),Proyectos!$N$3:$N$299,0))),"")</f>
        <v/>
      </c>
      <c r="J265" s="13" t="str">
        <f>IFERROR(IF(INDEX(Proyectos!J$3:J$299,MATCH(ROWS($A$3:$A265),Proyectos!$N$3:$N$299,0))="","",INDEX(Proyectos!J$3:J$299,MATCH(ROWS($A$3:$A265),Proyectos!$N$3:$N$299,0))),"")</f>
        <v/>
      </c>
    </row>
    <row r="266">
      <c r="A266" s="8" t="str">
        <f>IFERROR(IF(INDEX(Proyectos!A$3:A$299,MATCH(ROWS($A$3:$A266),Proyectos!$N$3:$N$299,0))="","",INDEX(Proyectos!A$3:A$299,MATCH(ROWS($A$3:$A266),Proyectos!$N$3:$N$299,0))),"")</f>
        <v/>
      </c>
      <c r="B266" s="8" t="str">
        <f>IFERROR(IF(INDEX(Proyectos!B$3:B$299,MATCH(ROWS($A$3:$A266),Proyectos!$N$3:$N$299,0))="","",INDEX(Proyectos!B$3:B$299,MATCH(ROWS($A$3:$A266),Proyectos!$N$3:$N$299,0))),"")</f>
        <v/>
      </c>
      <c r="C266" s="8" t="str">
        <f>IFERROR(IF(INDEX(Proyectos!C$3:C$299,MATCH(ROWS($A$3:$A266),Proyectos!$N$3:$N$299,0))="","",INDEX(Proyectos!C$3:C$299,MATCH(ROWS($A$3:$A266),Proyectos!$N$3:$N$299,0))),"")</f>
        <v/>
      </c>
      <c r="D266" s="8" t="str">
        <f>IFERROR(IF(INDEX(Proyectos!D$3:D$299,MATCH(ROWS($A$3:$A266),Proyectos!$N$3:$N$299,0))="","",INDEX(Proyectos!D$3:D$299,MATCH(ROWS($A$3:$A266),Proyectos!$N$3:$N$299,0))),"")</f>
        <v/>
      </c>
      <c r="E266" s="9" t="str">
        <f>IFERROR(IF(INDEX(Proyectos!E$3:E$299,MATCH(ROWS($A$3:$A266),Proyectos!$N$3:$N$299,0))="","",INDEX(Proyectos!E$3:E$299,MATCH(ROWS($A$3:$A266),Proyectos!$N$3:$N$299,0))),"")</f>
        <v/>
      </c>
      <c r="F266" s="10" t="str">
        <f>IFERROR(IF(INDEX(Proyectos!F$3:F$299,MATCH(ROWS($A$3:$A266),Proyectos!$N$3:$N$299,0))="","",INDEX(Proyectos!F$3:F$299,MATCH(ROWS($A$3:$A266),Proyectos!$N$3:$N$299,0))),"")</f>
        <v/>
      </c>
      <c r="G266" s="11" t="str">
        <f>IFERROR(IF(INDEX(Proyectos!G$3:G$299,MATCH(ROWS($A$3:$A266),Proyectos!$N$3:$N$299,0))="","",INDEX(Proyectos!G$3:G$299,MATCH(ROWS($A$3:$A266),Proyectos!$N$3:$N$299,0))),"")</f>
        <v/>
      </c>
      <c r="H266" s="8" t="str">
        <f>IFERROR(IF(INDEX(Proyectos!H$3:H$299,MATCH(ROWS($A$3:$A266),Proyectos!$N$3:$N$299,0))="","",INDEX(Proyectos!H$3:H$299,MATCH(ROWS($A$3:$A266),Proyectos!$N$3:$N$299,0))),"")</f>
        <v/>
      </c>
      <c r="I266" s="12" t="str">
        <f>IFERROR(IF(INDEX(Proyectos!I$3:I$299,MATCH(ROWS($A$3:$A266),Proyectos!$N$3:$N$299,0))="","",INDEX(Proyectos!I$3:I$299,MATCH(ROWS($A$3:$A266),Proyectos!$N$3:$N$299,0))),"")</f>
        <v/>
      </c>
      <c r="J266" s="13" t="str">
        <f>IFERROR(IF(INDEX(Proyectos!J$3:J$299,MATCH(ROWS($A$3:$A266),Proyectos!$N$3:$N$299,0))="","",INDEX(Proyectos!J$3:J$299,MATCH(ROWS($A$3:$A266),Proyectos!$N$3:$N$299,0))),"")</f>
        <v/>
      </c>
    </row>
    <row r="267">
      <c r="A267" s="8" t="str">
        <f>IFERROR(IF(INDEX(Proyectos!A$3:A$299,MATCH(ROWS($A$3:$A267),Proyectos!$N$3:$N$299,0))="","",INDEX(Proyectos!A$3:A$299,MATCH(ROWS($A$3:$A267),Proyectos!$N$3:$N$299,0))),"")</f>
        <v/>
      </c>
      <c r="B267" s="8" t="str">
        <f>IFERROR(IF(INDEX(Proyectos!B$3:B$299,MATCH(ROWS($A$3:$A267),Proyectos!$N$3:$N$299,0))="","",INDEX(Proyectos!B$3:B$299,MATCH(ROWS($A$3:$A267),Proyectos!$N$3:$N$299,0))),"")</f>
        <v/>
      </c>
      <c r="C267" s="8" t="str">
        <f>IFERROR(IF(INDEX(Proyectos!C$3:C$299,MATCH(ROWS($A$3:$A267),Proyectos!$N$3:$N$299,0))="","",INDEX(Proyectos!C$3:C$299,MATCH(ROWS($A$3:$A267),Proyectos!$N$3:$N$299,0))),"")</f>
        <v/>
      </c>
      <c r="D267" s="8" t="str">
        <f>IFERROR(IF(INDEX(Proyectos!D$3:D$299,MATCH(ROWS($A$3:$A267),Proyectos!$N$3:$N$299,0))="","",INDEX(Proyectos!D$3:D$299,MATCH(ROWS($A$3:$A267),Proyectos!$N$3:$N$299,0))),"")</f>
        <v/>
      </c>
      <c r="E267" s="9" t="str">
        <f>IFERROR(IF(INDEX(Proyectos!E$3:E$299,MATCH(ROWS($A$3:$A267),Proyectos!$N$3:$N$299,0))="","",INDEX(Proyectos!E$3:E$299,MATCH(ROWS($A$3:$A267),Proyectos!$N$3:$N$299,0))),"")</f>
        <v/>
      </c>
      <c r="F267" s="10" t="str">
        <f>IFERROR(IF(INDEX(Proyectos!F$3:F$299,MATCH(ROWS($A$3:$A267),Proyectos!$N$3:$N$299,0))="","",INDEX(Proyectos!F$3:F$299,MATCH(ROWS($A$3:$A267),Proyectos!$N$3:$N$299,0))),"")</f>
        <v/>
      </c>
      <c r="G267" s="11" t="str">
        <f>IFERROR(IF(INDEX(Proyectos!G$3:G$299,MATCH(ROWS($A$3:$A267),Proyectos!$N$3:$N$299,0))="","",INDEX(Proyectos!G$3:G$299,MATCH(ROWS($A$3:$A267),Proyectos!$N$3:$N$299,0))),"")</f>
        <v/>
      </c>
      <c r="H267" s="8" t="str">
        <f>IFERROR(IF(INDEX(Proyectos!H$3:H$299,MATCH(ROWS($A$3:$A267),Proyectos!$N$3:$N$299,0))="","",INDEX(Proyectos!H$3:H$299,MATCH(ROWS($A$3:$A267),Proyectos!$N$3:$N$299,0))),"")</f>
        <v/>
      </c>
      <c r="I267" s="12" t="str">
        <f>IFERROR(IF(INDEX(Proyectos!I$3:I$299,MATCH(ROWS($A$3:$A267),Proyectos!$N$3:$N$299,0))="","",INDEX(Proyectos!I$3:I$299,MATCH(ROWS($A$3:$A267),Proyectos!$N$3:$N$299,0))),"")</f>
        <v/>
      </c>
      <c r="J267" s="13" t="str">
        <f>IFERROR(IF(INDEX(Proyectos!J$3:J$299,MATCH(ROWS($A$3:$A267),Proyectos!$N$3:$N$299,0))="","",INDEX(Proyectos!J$3:J$299,MATCH(ROWS($A$3:$A267),Proyectos!$N$3:$N$299,0))),"")</f>
        <v/>
      </c>
    </row>
    <row r="268">
      <c r="A268" s="8" t="str">
        <f>IFERROR(IF(INDEX(Proyectos!A$3:A$299,MATCH(ROWS($A$3:$A268),Proyectos!$N$3:$N$299,0))="","",INDEX(Proyectos!A$3:A$299,MATCH(ROWS($A$3:$A268),Proyectos!$N$3:$N$299,0))),"")</f>
        <v/>
      </c>
      <c r="B268" s="8" t="str">
        <f>IFERROR(IF(INDEX(Proyectos!B$3:B$299,MATCH(ROWS($A$3:$A268),Proyectos!$N$3:$N$299,0))="","",INDEX(Proyectos!B$3:B$299,MATCH(ROWS($A$3:$A268),Proyectos!$N$3:$N$299,0))),"")</f>
        <v/>
      </c>
      <c r="C268" s="8" t="str">
        <f>IFERROR(IF(INDEX(Proyectos!C$3:C$299,MATCH(ROWS($A$3:$A268),Proyectos!$N$3:$N$299,0))="","",INDEX(Proyectos!C$3:C$299,MATCH(ROWS($A$3:$A268),Proyectos!$N$3:$N$299,0))),"")</f>
        <v/>
      </c>
      <c r="D268" s="8" t="str">
        <f>IFERROR(IF(INDEX(Proyectos!D$3:D$299,MATCH(ROWS($A$3:$A268),Proyectos!$N$3:$N$299,0))="","",INDEX(Proyectos!D$3:D$299,MATCH(ROWS($A$3:$A268),Proyectos!$N$3:$N$299,0))),"")</f>
        <v/>
      </c>
      <c r="E268" s="9" t="str">
        <f>IFERROR(IF(INDEX(Proyectos!E$3:E$299,MATCH(ROWS($A$3:$A268),Proyectos!$N$3:$N$299,0))="","",INDEX(Proyectos!E$3:E$299,MATCH(ROWS($A$3:$A268),Proyectos!$N$3:$N$299,0))),"")</f>
        <v/>
      </c>
      <c r="F268" s="10" t="str">
        <f>IFERROR(IF(INDEX(Proyectos!F$3:F$299,MATCH(ROWS($A$3:$A268),Proyectos!$N$3:$N$299,0))="","",INDEX(Proyectos!F$3:F$299,MATCH(ROWS($A$3:$A268),Proyectos!$N$3:$N$299,0))),"")</f>
        <v/>
      </c>
      <c r="G268" s="11" t="str">
        <f>IFERROR(IF(INDEX(Proyectos!G$3:G$299,MATCH(ROWS($A$3:$A268),Proyectos!$N$3:$N$299,0))="","",INDEX(Proyectos!G$3:G$299,MATCH(ROWS($A$3:$A268),Proyectos!$N$3:$N$299,0))),"")</f>
        <v/>
      </c>
      <c r="H268" s="8" t="str">
        <f>IFERROR(IF(INDEX(Proyectos!H$3:H$299,MATCH(ROWS($A$3:$A268),Proyectos!$N$3:$N$299,0))="","",INDEX(Proyectos!H$3:H$299,MATCH(ROWS($A$3:$A268),Proyectos!$N$3:$N$299,0))),"")</f>
        <v/>
      </c>
      <c r="I268" s="12" t="str">
        <f>IFERROR(IF(INDEX(Proyectos!I$3:I$299,MATCH(ROWS($A$3:$A268),Proyectos!$N$3:$N$299,0))="","",INDEX(Proyectos!I$3:I$299,MATCH(ROWS($A$3:$A268),Proyectos!$N$3:$N$299,0))),"")</f>
        <v/>
      </c>
      <c r="J268" s="13" t="str">
        <f>IFERROR(IF(INDEX(Proyectos!J$3:J$299,MATCH(ROWS($A$3:$A268),Proyectos!$N$3:$N$299,0))="","",INDEX(Proyectos!J$3:J$299,MATCH(ROWS($A$3:$A268),Proyectos!$N$3:$N$299,0))),"")</f>
        <v/>
      </c>
    </row>
    <row r="269">
      <c r="A269" s="8" t="str">
        <f>IFERROR(IF(INDEX(Proyectos!A$3:A$299,MATCH(ROWS($A$3:$A269),Proyectos!$N$3:$N$299,0))="","",INDEX(Proyectos!A$3:A$299,MATCH(ROWS($A$3:$A269),Proyectos!$N$3:$N$299,0))),"")</f>
        <v/>
      </c>
      <c r="B269" s="8" t="str">
        <f>IFERROR(IF(INDEX(Proyectos!B$3:B$299,MATCH(ROWS($A$3:$A269),Proyectos!$N$3:$N$299,0))="","",INDEX(Proyectos!B$3:B$299,MATCH(ROWS($A$3:$A269),Proyectos!$N$3:$N$299,0))),"")</f>
        <v/>
      </c>
      <c r="C269" s="8" t="str">
        <f>IFERROR(IF(INDEX(Proyectos!C$3:C$299,MATCH(ROWS($A$3:$A269),Proyectos!$N$3:$N$299,0))="","",INDEX(Proyectos!C$3:C$299,MATCH(ROWS($A$3:$A269),Proyectos!$N$3:$N$299,0))),"")</f>
        <v/>
      </c>
      <c r="D269" s="8" t="str">
        <f>IFERROR(IF(INDEX(Proyectos!D$3:D$299,MATCH(ROWS($A$3:$A269),Proyectos!$N$3:$N$299,0))="","",INDEX(Proyectos!D$3:D$299,MATCH(ROWS($A$3:$A269),Proyectos!$N$3:$N$299,0))),"")</f>
        <v/>
      </c>
      <c r="E269" s="9" t="str">
        <f>IFERROR(IF(INDEX(Proyectos!E$3:E$299,MATCH(ROWS($A$3:$A269),Proyectos!$N$3:$N$299,0))="","",INDEX(Proyectos!E$3:E$299,MATCH(ROWS($A$3:$A269),Proyectos!$N$3:$N$299,0))),"")</f>
        <v/>
      </c>
      <c r="F269" s="10" t="str">
        <f>IFERROR(IF(INDEX(Proyectos!F$3:F$299,MATCH(ROWS($A$3:$A269),Proyectos!$N$3:$N$299,0))="","",INDEX(Proyectos!F$3:F$299,MATCH(ROWS($A$3:$A269),Proyectos!$N$3:$N$299,0))),"")</f>
        <v/>
      </c>
      <c r="G269" s="11" t="str">
        <f>IFERROR(IF(INDEX(Proyectos!G$3:G$299,MATCH(ROWS($A$3:$A269),Proyectos!$N$3:$N$299,0))="","",INDEX(Proyectos!G$3:G$299,MATCH(ROWS($A$3:$A269),Proyectos!$N$3:$N$299,0))),"")</f>
        <v/>
      </c>
      <c r="H269" s="8" t="str">
        <f>IFERROR(IF(INDEX(Proyectos!H$3:H$299,MATCH(ROWS($A$3:$A269),Proyectos!$N$3:$N$299,0))="","",INDEX(Proyectos!H$3:H$299,MATCH(ROWS($A$3:$A269),Proyectos!$N$3:$N$299,0))),"")</f>
        <v/>
      </c>
      <c r="I269" s="12" t="str">
        <f>IFERROR(IF(INDEX(Proyectos!I$3:I$299,MATCH(ROWS($A$3:$A269),Proyectos!$N$3:$N$299,0))="","",INDEX(Proyectos!I$3:I$299,MATCH(ROWS($A$3:$A269),Proyectos!$N$3:$N$299,0))),"")</f>
        <v/>
      </c>
      <c r="J269" s="13" t="str">
        <f>IFERROR(IF(INDEX(Proyectos!J$3:J$299,MATCH(ROWS($A$3:$A269),Proyectos!$N$3:$N$299,0))="","",INDEX(Proyectos!J$3:J$299,MATCH(ROWS($A$3:$A269),Proyectos!$N$3:$N$299,0))),"")</f>
        <v/>
      </c>
    </row>
    <row r="270">
      <c r="A270" s="8" t="str">
        <f>IFERROR(IF(INDEX(Proyectos!A$3:A$299,MATCH(ROWS($A$3:$A270),Proyectos!$N$3:$N$299,0))="","",INDEX(Proyectos!A$3:A$299,MATCH(ROWS($A$3:$A270),Proyectos!$N$3:$N$299,0))),"")</f>
        <v/>
      </c>
      <c r="B270" s="8" t="str">
        <f>IFERROR(IF(INDEX(Proyectos!B$3:B$299,MATCH(ROWS($A$3:$A270),Proyectos!$N$3:$N$299,0))="","",INDEX(Proyectos!B$3:B$299,MATCH(ROWS($A$3:$A270),Proyectos!$N$3:$N$299,0))),"")</f>
        <v/>
      </c>
      <c r="C270" s="8" t="str">
        <f>IFERROR(IF(INDEX(Proyectos!C$3:C$299,MATCH(ROWS($A$3:$A270),Proyectos!$N$3:$N$299,0))="","",INDEX(Proyectos!C$3:C$299,MATCH(ROWS($A$3:$A270),Proyectos!$N$3:$N$299,0))),"")</f>
        <v/>
      </c>
      <c r="D270" s="8" t="str">
        <f>IFERROR(IF(INDEX(Proyectos!D$3:D$299,MATCH(ROWS($A$3:$A270),Proyectos!$N$3:$N$299,0))="","",INDEX(Proyectos!D$3:D$299,MATCH(ROWS($A$3:$A270),Proyectos!$N$3:$N$299,0))),"")</f>
        <v/>
      </c>
      <c r="E270" s="9" t="str">
        <f>IFERROR(IF(INDEX(Proyectos!E$3:E$299,MATCH(ROWS($A$3:$A270),Proyectos!$N$3:$N$299,0))="","",INDEX(Proyectos!E$3:E$299,MATCH(ROWS($A$3:$A270),Proyectos!$N$3:$N$299,0))),"")</f>
        <v/>
      </c>
      <c r="F270" s="10" t="str">
        <f>IFERROR(IF(INDEX(Proyectos!F$3:F$299,MATCH(ROWS($A$3:$A270),Proyectos!$N$3:$N$299,0))="","",INDEX(Proyectos!F$3:F$299,MATCH(ROWS($A$3:$A270),Proyectos!$N$3:$N$299,0))),"")</f>
        <v/>
      </c>
      <c r="G270" s="11" t="str">
        <f>IFERROR(IF(INDEX(Proyectos!G$3:G$299,MATCH(ROWS($A$3:$A270),Proyectos!$N$3:$N$299,0))="","",INDEX(Proyectos!G$3:G$299,MATCH(ROWS($A$3:$A270),Proyectos!$N$3:$N$299,0))),"")</f>
        <v/>
      </c>
      <c r="H270" s="8" t="str">
        <f>IFERROR(IF(INDEX(Proyectos!H$3:H$299,MATCH(ROWS($A$3:$A270),Proyectos!$N$3:$N$299,0))="","",INDEX(Proyectos!H$3:H$299,MATCH(ROWS($A$3:$A270),Proyectos!$N$3:$N$299,0))),"")</f>
        <v/>
      </c>
      <c r="I270" s="12" t="str">
        <f>IFERROR(IF(INDEX(Proyectos!I$3:I$299,MATCH(ROWS($A$3:$A270),Proyectos!$N$3:$N$299,0))="","",INDEX(Proyectos!I$3:I$299,MATCH(ROWS($A$3:$A270),Proyectos!$N$3:$N$299,0))),"")</f>
        <v/>
      </c>
      <c r="J270" s="13" t="str">
        <f>IFERROR(IF(INDEX(Proyectos!J$3:J$299,MATCH(ROWS($A$3:$A270),Proyectos!$N$3:$N$299,0))="","",INDEX(Proyectos!J$3:J$299,MATCH(ROWS($A$3:$A270),Proyectos!$N$3:$N$299,0))),"")</f>
        <v/>
      </c>
    </row>
    <row r="271">
      <c r="A271" s="8" t="str">
        <f>IFERROR(IF(INDEX(Proyectos!A$3:A$299,MATCH(ROWS($A$3:$A271),Proyectos!$N$3:$N$299,0))="","",INDEX(Proyectos!A$3:A$299,MATCH(ROWS($A$3:$A271),Proyectos!$N$3:$N$299,0))),"")</f>
        <v/>
      </c>
      <c r="B271" s="8" t="str">
        <f>IFERROR(IF(INDEX(Proyectos!B$3:B$299,MATCH(ROWS($A$3:$A271),Proyectos!$N$3:$N$299,0))="","",INDEX(Proyectos!B$3:B$299,MATCH(ROWS($A$3:$A271),Proyectos!$N$3:$N$299,0))),"")</f>
        <v/>
      </c>
      <c r="C271" s="8" t="str">
        <f>IFERROR(IF(INDEX(Proyectos!C$3:C$299,MATCH(ROWS($A$3:$A271),Proyectos!$N$3:$N$299,0))="","",INDEX(Proyectos!C$3:C$299,MATCH(ROWS($A$3:$A271),Proyectos!$N$3:$N$299,0))),"")</f>
        <v/>
      </c>
      <c r="D271" s="8" t="str">
        <f>IFERROR(IF(INDEX(Proyectos!D$3:D$299,MATCH(ROWS($A$3:$A271),Proyectos!$N$3:$N$299,0))="","",INDEX(Proyectos!D$3:D$299,MATCH(ROWS($A$3:$A271),Proyectos!$N$3:$N$299,0))),"")</f>
        <v/>
      </c>
      <c r="E271" s="9" t="str">
        <f>IFERROR(IF(INDEX(Proyectos!E$3:E$299,MATCH(ROWS($A$3:$A271),Proyectos!$N$3:$N$299,0))="","",INDEX(Proyectos!E$3:E$299,MATCH(ROWS($A$3:$A271),Proyectos!$N$3:$N$299,0))),"")</f>
        <v/>
      </c>
      <c r="F271" s="10" t="str">
        <f>IFERROR(IF(INDEX(Proyectos!F$3:F$299,MATCH(ROWS($A$3:$A271),Proyectos!$N$3:$N$299,0))="","",INDEX(Proyectos!F$3:F$299,MATCH(ROWS($A$3:$A271),Proyectos!$N$3:$N$299,0))),"")</f>
        <v/>
      </c>
      <c r="G271" s="11" t="str">
        <f>IFERROR(IF(INDEX(Proyectos!G$3:G$299,MATCH(ROWS($A$3:$A271),Proyectos!$N$3:$N$299,0))="","",INDEX(Proyectos!G$3:G$299,MATCH(ROWS($A$3:$A271),Proyectos!$N$3:$N$299,0))),"")</f>
        <v/>
      </c>
      <c r="H271" s="8" t="str">
        <f>IFERROR(IF(INDEX(Proyectos!H$3:H$299,MATCH(ROWS($A$3:$A271),Proyectos!$N$3:$N$299,0))="","",INDEX(Proyectos!H$3:H$299,MATCH(ROWS($A$3:$A271),Proyectos!$N$3:$N$299,0))),"")</f>
        <v/>
      </c>
      <c r="I271" s="12" t="str">
        <f>IFERROR(IF(INDEX(Proyectos!I$3:I$299,MATCH(ROWS($A$3:$A271),Proyectos!$N$3:$N$299,0))="","",INDEX(Proyectos!I$3:I$299,MATCH(ROWS($A$3:$A271),Proyectos!$N$3:$N$299,0))),"")</f>
        <v/>
      </c>
      <c r="J271" s="13" t="str">
        <f>IFERROR(IF(INDEX(Proyectos!J$3:J$299,MATCH(ROWS($A$3:$A271),Proyectos!$N$3:$N$299,0))="","",INDEX(Proyectos!J$3:J$299,MATCH(ROWS($A$3:$A271),Proyectos!$N$3:$N$299,0))),"")</f>
        <v/>
      </c>
    </row>
    <row r="272">
      <c r="A272" s="8" t="str">
        <f>IFERROR(IF(INDEX(Proyectos!A$3:A$299,MATCH(ROWS($A$3:$A272),Proyectos!$N$3:$N$299,0))="","",INDEX(Proyectos!A$3:A$299,MATCH(ROWS($A$3:$A272),Proyectos!$N$3:$N$299,0))),"")</f>
        <v/>
      </c>
      <c r="B272" s="8" t="str">
        <f>IFERROR(IF(INDEX(Proyectos!B$3:B$299,MATCH(ROWS($A$3:$A272),Proyectos!$N$3:$N$299,0))="","",INDEX(Proyectos!B$3:B$299,MATCH(ROWS($A$3:$A272),Proyectos!$N$3:$N$299,0))),"")</f>
        <v/>
      </c>
      <c r="C272" s="8" t="str">
        <f>IFERROR(IF(INDEX(Proyectos!C$3:C$299,MATCH(ROWS($A$3:$A272),Proyectos!$N$3:$N$299,0))="","",INDEX(Proyectos!C$3:C$299,MATCH(ROWS($A$3:$A272),Proyectos!$N$3:$N$299,0))),"")</f>
        <v/>
      </c>
      <c r="D272" s="8" t="str">
        <f>IFERROR(IF(INDEX(Proyectos!D$3:D$299,MATCH(ROWS($A$3:$A272),Proyectos!$N$3:$N$299,0))="","",INDEX(Proyectos!D$3:D$299,MATCH(ROWS($A$3:$A272),Proyectos!$N$3:$N$299,0))),"")</f>
        <v/>
      </c>
      <c r="E272" s="9" t="str">
        <f>IFERROR(IF(INDEX(Proyectos!E$3:E$299,MATCH(ROWS($A$3:$A272),Proyectos!$N$3:$N$299,0))="","",INDEX(Proyectos!E$3:E$299,MATCH(ROWS($A$3:$A272),Proyectos!$N$3:$N$299,0))),"")</f>
        <v/>
      </c>
      <c r="F272" s="10" t="str">
        <f>IFERROR(IF(INDEX(Proyectos!F$3:F$299,MATCH(ROWS($A$3:$A272),Proyectos!$N$3:$N$299,0))="","",INDEX(Proyectos!F$3:F$299,MATCH(ROWS($A$3:$A272),Proyectos!$N$3:$N$299,0))),"")</f>
        <v/>
      </c>
      <c r="G272" s="11" t="str">
        <f>IFERROR(IF(INDEX(Proyectos!G$3:G$299,MATCH(ROWS($A$3:$A272),Proyectos!$N$3:$N$299,0))="","",INDEX(Proyectos!G$3:G$299,MATCH(ROWS($A$3:$A272),Proyectos!$N$3:$N$299,0))),"")</f>
        <v/>
      </c>
      <c r="H272" s="8" t="str">
        <f>IFERROR(IF(INDEX(Proyectos!H$3:H$299,MATCH(ROWS($A$3:$A272),Proyectos!$N$3:$N$299,0))="","",INDEX(Proyectos!H$3:H$299,MATCH(ROWS($A$3:$A272),Proyectos!$N$3:$N$299,0))),"")</f>
        <v/>
      </c>
      <c r="I272" s="12" t="str">
        <f>IFERROR(IF(INDEX(Proyectos!I$3:I$299,MATCH(ROWS($A$3:$A272),Proyectos!$N$3:$N$299,0))="","",INDEX(Proyectos!I$3:I$299,MATCH(ROWS($A$3:$A272),Proyectos!$N$3:$N$299,0))),"")</f>
        <v/>
      </c>
      <c r="J272" s="13" t="str">
        <f>IFERROR(IF(INDEX(Proyectos!J$3:J$299,MATCH(ROWS($A$3:$A272),Proyectos!$N$3:$N$299,0))="","",INDEX(Proyectos!J$3:J$299,MATCH(ROWS($A$3:$A272),Proyectos!$N$3:$N$299,0))),"")</f>
        <v/>
      </c>
    </row>
    <row r="273">
      <c r="A273" s="8" t="str">
        <f>IFERROR(IF(INDEX(Proyectos!A$3:A$299,MATCH(ROWS($A$3:$A273),Proyectos!$N$3:$N$299,0))="","",INDEX(Proyectos!A$3:A$299,MATCH(ROWS($A$3:$A273),Proyectos!$N$3:$N$299,0))),"")</f>
        <v/>
      </c>
      <c r="B273" s="8" t="str">
        <f>IFERROR(IF(INDEX(Proyectos!B$3:B$299,MATCH(ROWS($A$3:$A273),Proyectos!$N$3:$N$299,0))="","",INDEX(Proyectos!B$3:B$299,MATCH(ROWS($A$3:$A273),Proyectos!$N$3:$N$299,0))),"")</f>
        <v/>
      </c>
      <c r="C273" s="8" t="str">
        <f>IFERROR(IF(INDEX(Proyectos!C$3:C$299,MATCH(ROWS($A$3:$A273),Proyectos!$N$3:$N$299,0))="","",INDEX(Proyectos!C$3:C$299,MATCH(ROWS($A$3:$A273),Proyectos!$N$3:$N$299,0))),"")</f>
        <v/>
      </c>
      <c r="D273" s="8" t="str">
        <f>IFERROR(IF(INDEX(Proyectos!D$3:D$299,MATCH(ROWS($A$3:$A273),Proyectos!$N$3:$N$299,0))="","",INDEX(Proyectos!D$3:D$299,MATCH(ROWS($A$3:$A273),Proyectos!$N$3:$N$299,0))),"")</f>
        <v/>
      </c>
      <c r="E273" s="9" t="str">
        <f>IFERROR(IF(INDEX(Proyectos!E$3:E$299,MATCH(ROWS($A$3:$A273),Proyectos!$N$3:$N$299,0))="","",INDEX(Proyectos!E$3:E$299,MATCH(ROWS($A$3:$A273),Proyectos!$N$3:$N$299,0))),"")</f>
        <v/>
      </c>
      <c r="F273" s="10" t="str">
        <f>IFERROR(IF(INDEX(Proyectos!F$3:F$299,MATCH(ROWS($A$3:$A273),Proyectos!$N$3:$N$299,0))="","",INDEX(Proyectos!F$3:F$299,MATCH(ROWS($A$3:$A273),Proyectos!$N$3:$N$299,0))),"")</f>
        <v/>
      </c>
      <c r="G273" s="11" t="str">
        <f>IFERROR(IF(INDEX(Proyectos!G$3:G$299,MATCH(ROWS($A$3:$A273),Proyectos!$N$3:$N$299,0))="","",INDEX(Proyectos!G$3:G$299,MATCH(ROWS($A$3:$A273),Proyectos!$N$3:$N$299,0))),"")</f>
        <v/>
      </c>
      <c r="H273" s="8" t="str">
        <f>IFERROR(IF(INDEX(Proyectos!H$3:H$299,MATCH(ROWS($A$3:$A273),Proyectos!$N$3:$N$299,0))="","",INDEX(Proyectos!H$3:H$299,MATCH(ROWS($A$3:$A273),Proyectos!$N$3:$N$299,0))),"")</f>
        <v/>
      </c>
      <c r="I273" s="12" t="str">
        <f>IFERROR(IF(INDEX(Proyectos!I$3:I$299,MATCH(ROWS($A$3:$A273),Proyectos!$N$3:$N$299,0))="","",INDEX(Proyectos!I$3:I$299,MATCH(ROWS($A$3:$A273),Proyectos!$N$3:$N$299,0))),"")</f>
        <v/>
      </c>
      <c r="J273" s="13" t="str">
        <f>IFERROR(IF(INDEX(Proyectos!J$3:J$299,MATCH(ROWS($A$3:$A273),Proyectos!$N$3:$N$299,0))="","",INDEX(Proyectos!J$3:J$299,MATCH(ROWS($A$3:$A273),Proyectos!$N$3:$N$299,0))),"")</f>
        <v/>
      </c>
    </row>
    <row r="274">
      <c r="A274" s="8" t="str">
        <f>IFERROR(IF(INDEX(Proyectos!A$3:A$299,MATCH(ROWS($A$3:$A274),Proyectos!$N$3:$N$299,0))="","",INDEX(Proyectos!A$3:A$299,MATCH(ROWS($A$3:$A274),Proyectos!$N$3:$N$299,0))),"")</f>
        <v/>
      </c>
      <c r="B274" s="8" t="str">
        <f>IFERROR(IF(INDEX(Proyectos!B$3:B$299,MATCH(ROWS($A$3:$A274),Proyectos!$N$3:$N$299,0))="","",INDEX(Proyectos!B$3:B$299,MATCH(ROWS($A$3:$A274),Proyectos!$N$3:$N$299,0))),"")</f>
        <v/>
      </c>
      <c r="C274" s="8" t="str">
        <f>IFERROR(IF(INDEX(Proyectos!C$3:C$299,MATCH(ROWS($A$3:$A274),Proyectos!$N$3:$N$299,0))="","",INDEX(Proyectos!C$3:C$299,MATCH(ROWS($A$3:$A274),Proyectos!$N$3:$N$299,0))),"")</f>
        <v/>
      </c>
      <c r="D274" s="8" t="str">
        <f>IFERROR(IF(INDEX(Proyectos!D$3:D$299,MATCH(ROWS($A$3:$A274),Proyectos!$N$3:$N$299,0))="","",INDEX(Proyectos!D$3:D$299,MATCH(ROWS($A$3:$A274),Proyectos!$N$3:$N$299,0))),"")</f>
        <v/>
      </c>
      <c r="E274" s="9" t="str">
        <f>IFERROR(IF(INDEX(Proyectos!E$3:E$299,MATCH(ROWS($A$3:$A274),Proyectos!$N$3:$N$299,0))="","",INDEX(Proyectos!E$3:E$299,MATCH(ROWS($A$3:$A274),Proyectos!$N$3:$N$299,0))),"")</f>
        <v/>
      </c>
      <c r="F274" s="10" t="str">
        <f>IFERROR(IF(INDEX(Proyectos!F$3:F$299,MATCH(ROWS($A$3:$A274),Proyectos!$N$3:$N$299,0))="","",INDEX(Proyectos!F$3:F$299,MATCH(ROWS($A$3:$A274),Proyectos!$N$3:$N$299,0))),"")</f>
        <v/>
      </c>
      <c r="G274" s="11" t="str">
        <f>IFERROR(IF(INDEX(Proyectos!G$3:G$299,MATCH(ROWS($A$3:$A274),Proyectos!$N$3:$N$299,0))="","",INDEX(Proyectos!G$3:G$299,MATCH(ROWS($A$3:$A274),Proyectos!$N$3:$N$299,0))),"")</f>
        <v/>
      </c>
      <c r="H274" s="8" t="str">
        <f>IFERROR(IF(INDEX(Proyectos!H$3:H$299,MATCH(ROWS($A$3:$A274),Proyectos!$N$3:$N$299,0))="","",INDEX(Proyectos!H$3:H$299,MATCH(ROWS($A$3:$A274),Proyectos!$N$3:$N$299,0))),"")</f>
        <v/>
      </c>
      <c r="I274" s="12" t="str">
        <f>IFERROR(IF(INDEX(Proyectos!I$3:I$299,MATCH(ROWS($A$3:$A274),Proyectos!$N$3:$N$299,0))="","",INDEX(Proyectos!I$3:I$299,MATCH(ROWS($A$3:$A274),Proyectos!$N$3:$N$299,0))),"")</f>
        <v/>
      </c>
      <c r="J274" s="13" t="str">
        <f>IFERROR(IF(INDEX(Proyectos!J$3:J$299,MATCH(ROWS($A$3:$A274),Proyectos!$N$3:$N$299,0))="","",INDEX(Proyectos!J$3:J$299,MATCH(ROWS($A$3:$A274),Proyectos!$N$3:$N$299,0))),"")</f>
        <v/>
      </c>
    </row>
    <row r="275">
      <c r="A275" s="8" t="str">
        <f>IFERROR(IF(INDEX(Proyectos!A$3:A$299,MATCH(ROWS($A$3:$A275),Proyectos!$N$3:$N$299,0))="","",INDEX(Proyectos!A$3:A$299,MATCH(ROWS($A$3:$A275),Proyectos!$N$3:$N$299,0))),"")</f>
        <v/>
      </c>
      <c r="B275" s="8" t="str">
        <f>IFERROR(IF(INDEX(Proyectos!B$3:B$299,MATCH(ROWS($A$3:$A275),Proyectos!$N$3:$N$299,0))="","",INDEX(Proyectos!B$3:B$299,MATCH(ROWS($A$3:$A275),Proyectos!$N$3:$N$299,0))),"")</f>
        <v/>
      </c>
      <c r="C275" s="8" t="str">
        <f>IFERROR(IF(INDEX(Proyectos!C$3:C$299,MATCH(ROWS($A$3:$A275),Proyectos!$N$3:$N$299,0))="","",INDEX(Proyectos!C$3:C$299,MATCH(ROWS($A$3:$A275),Proyectos!$N$3:$N$299,0))),"")</f>
        <v/>
      </c>
      <c r="D275" s="8" t="str">
        <f>IFERROR(IF(INDEX(Proyectos!D$3:D$299,MATCH(ROWS($A$3:$A275),Proyectos!$N$3:$N$299,0))="","",INDEX(Proyectos!D$3:D$299,MATCH(ROWS($A$3:$A275),Proyectos!$N$3:$N$299,0))),"")</f>
        <v/>
      </c>
      <c r="E275" s="9" t="str">
        <f>IFERROR(IF(INDEX(Proyectos!E$3:E$299,MATCH(ROWS($A$3:$A275),Proyectos!$N$3:$N$299,0))="","",INDEX(Proyectos!E$3:E$299,MATCH(ROWS($A$3:$A275),Proyectos!$N$3:$N$299,0))),"")</f>
        <v/>
      </c>
      <c r="F275" s="10" t="str">
        <f>IFERROR(IF(INDEX(Proyectos!F$3:F$299,MATCH(ROWS($A$3:$A275),Proyectos!$N$3:$N$299,0))="","",INDEX(Proyectos!F$3:F$299,MATCH(ROWS($A$3:$A275),Proyectos!$N$3:$N$299,0))),"")</f>
        <v/>
      </c>
      <c r="G275" s="11" t="str">
        <f>IFERROR(IF(INDEX(Proyectos!G$3:G$299,MATCH(ROWS($A$3:$A275),Proyectos!$N$3:$N$299,0))="","",INDEX(Proyectos!G$3:G$299,MATCH(ROWS($A$3:$A275),Proyectos!$N$3:$N$299,0))),"")</f>
        <v/>
      </c>
      <c r="H275" s="8" t="str">
        <f>IFERROR(IF(INDEX(Proyectos!H$3:H$299,MATCH(ROWS($A$3:$A275),Proyectos!$N$3:$N$299,0))="","",INDEX(Proyectos!H$3:H$299,MATCH(ROWS($A$3:$A275),Proyectos!$N$3:$N$299,0))),"")</f>
        <v/>
      </c>
      <c r="I275" s="12" t="str">
        <f>IFERROR(IF(INDEX(Proyectos!I$3:I$299,MATCH(ROWS($A$3:$A275),Proyectos!$N$3:$N$299,0))="","",INDEX(Proyectos!I$3:I$299,MATCH(ROWS($A$3:$A275),Proyectos!$N$3:$N$299,0))),"")</f>
        <v/>
      </c>
      <c r="J275" s="13" t="str">
        <f>IFERROR(IF(INDEX(Proyectos!J$3:J$299,MATCH(ROWS($A$3:$A275),Proyectos!$N$3:$N$299,0))="","",INDEX(Proyectos!J$3:J$299,MATCH(ROWS($A$3:$A275),Proyectos!$N$3:$N$299,0))),"")</f>
        <v/>
      </c>
    </row>
    <row r="276">
      <c r="A276" s="8" t="str">
        <f>IFERROR(IF(INDEX(Proyectos!A$3:A$299,MATCH(ROWS($A$3:$A276),Proyectos!$N$3:$N$299,0))="","",INDEX(Proyectos!A$3:A$299,MATCH(ROWS($A$3:$A276),Proyectos!$N$3:$N$299,0))),"")</f>
        <v/>
      </c>
      <c r="B276" s="8" t="str">
        <f>IFERROR(IF(INDEX(Proyectos!B$3:B$299,MATCH(ROWS($A$3:$A276),Proyectos!$N$3:$N$299,0))="","",INDEX(Proyectos!B$3:B$299,MATCH(ROWS($A$3:$A276),Proyectos!$N$3:$N$299,0))),"")</f>
        <v/>
      </c>
      <c r="C276" s="8" t="str">
        <f>IFERROR(IF(INDEX(Proyectos!C$3:C$299,MATCH(ROWS($A$3:$A276),Proyectos!$N$3:$N$299,0))="","",INDEX(Proyectos!C$3:C$299,MATCH(ROWS($A$3:$A276),Proyectos!$N$3:$N$299,0))),"")</f>
        <v/>
      </c>
      <c r="D276" s="8" t="str">
        <f>IFERROR(IF(INDEX(Proyectos!D$3:D$299,MATCH(ROWS($A$3:$A276),Proyectos!$N$3:$N$299,0))="","",INDEX(Proyectos!D$3:D$299,MATCH(ROWS($A$3:$A276),Proyectos!$N$3:$N$299,0))),"")</f>
        <v/>
      </c>
      <c r="E276" s="9" t="str">
        <f>IFERROR(IF(INDEX(Proyectos!E$3:E$299,MATCH(ROWS($A$3:$A276),Proyectos!$N$3:$N$299,0))="","",INDEX(Proyectos!E$3:E$299,MATCH(ROWS($A$3:$A276),Proyectos!$N$3:$N$299,0))),"")</f>
        <v/>
      </c>
      <c r="F276" s="10" t="str">
        <f>IFERROR(IF(INDEX(Proyectos!F$3:F$299,MATCH(ROWS($A$3:$A276),Proyectos!$N$3:$N$299,0))="","",INDEX(Proyectos!F$3:F$299,MATCH(ROWS($A$3:$A276),Proyectos!$N$3:$N$299,0))),"")</f>
        <v/>
      </c>
      <c r="G276" s="11" t="str">
        <f>IFERROR(IF(INDEX(Proyectos!G$3:G$299,MATCH(ROWS($A$3:$A276),Proyectos!$N$3:$N$299,0))="","",INDEX(Proyectos!G$3:G$299,MATCH(ROWS($A$3:$A276),Proyectos!$N$3:$N$299,0))),"")</f>
        <v/>
      </c>
      <c r="H276" s="8" t="str">
        <f>IFERROR(IF(INDEX(Proyectos!H$3:H$299,MATCH(ROWS($A$3:$A276),Proyectos!$N$3:$N$299,0))="","",INDEX(Proyectos!H$3:H$299,MATCH(ROWS($A$3:$A276),Proyectos!$N$3:$N$299,0))),"")</f>
        <v/>
      </c>
      <c r="I276" s="12" t="str">
        <f>IFERROR(IF(INDEX(Proyectos!I$3:I$299,MATCH(ROWS($A$3:$A276),Proyectos!$N$3:$N$299,0))="","",INDEX(Proyectos!I$3:I$299,MATCH(ROWS($A$3:$A276),Proyectos!$N$3:$N$299,0))),"")</f>
        <v/>
      </c>
      <c r="J276" s="13" t="str">
        <f>IFERROR(IF(INDEX(Proyectos!J$3:J$299,MATCH(ROWS($A$3:$A276),Proyectos!$N$3:$N$299,0))="","",INDEX(Proyectos!J$3:J$299,MATCH(ROWS($A$3:$A276),Proyectos!$N$3:$N$299,0))),"")</f>
        <v/>
      </c>
    </row>
    <row r="277">
      <c r="A277" s="8" t="str">
        <f>IFERROR(IF(INDEX(Proyectos!A$3:A$299,MATCH(ROWS($A$3:$A277),Proyectos!$N$3:$N$299,0))="","",INDEX(Proyectos!A$3:A$299,MATCH(ROWS($A$3:$A277),Proyectos!$N$3:$N$299,0))),"")</f>
        <v/>
      </c>
      <c r="B277" s="8" t="str">
        <f>IFERROR(IF(INDEX(Proyectos!B$3:B$299,MATCH(ROWS($A$3:$A277),Proyectos!$N$3:$N$299,0))="","",INDEX(Proyectos!B$3:B$299,MATCH(ROWS($A$3:$A277),Proyectos!$N$3:$N$299,0))),"")</f>
        <v/>
      </c>
      <c r="C277" s="8" t="str">
        <f>IFERROR(IF(INDEX(Proyectos!C$3:C$299,MATCH(ROWS($A$3:$A277),Proyectos!$N$3:$N$299,0))="","",INDEX(Proyectos!C$3:C$299,MATCH(ROWS($A$3:$A277),Proyectos!$N$3:$N$299,0))),"")</f>
        <v/>
      </c>
      <c r="D277" s="8" t="str">
        <f>IFERROR(IF(INDEX(Proyectos!D$3:D$299,MATCH(ROWS($A$3:$A277),Proyectos!$N$3:$N$299,0))="","",INDEX(Proyectos!D$3:D$299,MATCH(ROWS($A$3:$A277),Proyectos!$N$3:$N$299,0))),"")</f>
        <v/>
      </c>
      <c r="E277" s="9" t="str">
        <f>IFERROR(IF(INDEX(Proyectos!E$3:E$299,MATCH(ROWS($A$3:$A277),Proyectos!$N$3:$N$299,0))="","",INDEX(Proyectos!E$3:E$299,MATCH(ROWS($A$3:$A277),Proyectos!$N$3:$N$299,0))),"")</f>
        <v/>
      </c>
      <c r="F277" s="10" t="str">
        <f>IFERROR(IF(INDEX(Proyectos!F$3:F$299,MATCH(ROWS($A$3:$A277),Proyectos!$N$3:$N$299,0))="","",INDEX(Proyectos!F$3:F$299,MATCH(ROWS($A$3:$A277),Proyectos!$N$3:$N$299,0))),"")</f>
        <v/>
      </c>
      <c r="G277" s="11" t="str">
        <f>IFERROR(IF(INDEX(Proyectos!G$3:G$299,MATCH(ROWS($A$3:$A277),Proyectos!$N$3:$N$299,0))="","",INDEX(Proyectos!G$3:G$299,MATCH(ROWS($A$3:$A277),Proyectos!$N$3:$N$299,0))),"")</f>
        <v/>
      </c>
      <c r="H277" s="8" t="str">
        <f>IFERROR(IF(INDEX(Proyectos!H$3:H$299,MATCH(ROWS($A$3:$A277),Proyectos!$N$3:$N$299,0))="","",INDEX(Proyectos!H$3:H$299,MATCH(ROWS($A$3:$A277),Proyectos!$N$3:$N$299,0))),"")</f>
        <v/>
      </c>
      <c r="I277" s="12" t="str">
        <f>IFERROR(IF(INDEX(Proyectos!I$3:I$299,MATCH(ROWS($A$3:$A277),Proyectos!$N$3:$N$299,0))="","",INDEX(Proyectos!I$3:I$299,MATCH(ROWS($A$3:$A277),Proyectos!$N$3:$N$299,0))),"")</f>
        <v/>
      </c>
      <c r="J277" s="13" t="str">
        <f>IFERROR(IF(INDEX(Proyectos!J$3:J$299,MATCH(ROWS($A$3:$A277),Proyectos!$N$3:$N$299,0))="","",INDEX(Proyectos!J$3:J$299,MATCH(ROWS($A$3:$A277),Proyectos!$N$3:$N$299,0))),"")</f>
        <v/>
      </c>
    </row>
    <row r="278">
      <c r="A278" s="8" t="str">
        <f>IFERROR(IF(INDEX(Proyectos!A$3:A$299,MATCH(ROWS($A$3:$A278),Proyectos!$N$3:$N$299,0))="","",INDEX(Proyectos!A$3:A$299,MATCH(ROWS($A$3:$A278),Proyectos!$N$3:$N$299,0))),"")</f>
        <v/>
      </c>
      <c r="B278" s="8" t="str">
        <f>IFERROR(IF(INDEX(Proyectos!B$3:B$299,MATCH(ROWS($A$3:$A278),Proyectos!$N$3:$N$299,0))="","",INDEX(Proyectos!B$3:B$299,MATCH(ROWS($A$3:$A278),Proyectos!$N$3:$N$299,0))),"")</f>
        <v/>
      </c>
      <c r="C278" s="8" t="str">
        <f>IFERROR(IF(INDEX(Proyectos!C$3:C$299,MATCH(ROWS($A$3:$A278),Proyectos!$N$3:$N$299,0))="","",INDEX(Proyectos!C$3:C$299,MATCH(ROWS($A$3:$A278),Proyectos!$N$3:$N$299,0))),"")</f>
        <v/>
      </c>
      <c r="D278" s="8" t="str">
        <f>IFERROR(IF(INDEX(Proyectos!D$3:D$299,MATCH(ROWS($A$3:$A278),Proyectos!$N$3:$N$299,0))="","",INDEX(Proyectos!D$3:D$299,MATCH(ROWS($A$3:$A278),Proyectos!$N$3:$N$299,0))),"")</f>
        <v/>
      </c>
      <c r="E278" s="9" t="str">
        <f>IFERROR(IF(INDEX(Proyectos!E$3:E$299,MATCH(ROWS($A$3:$A278),Proyectos!$N$3:$N$299,0))="","",INDEX(Proyectos!E$3:E$299,MATCH(ROWS($A$3:$A278),Proyectos!$N$3:$N$299,0))),"")</f>
        <v/>
      </c>
      <c r="F278" s="10" t="str">
        <f>IFERROR(IF(INDEX(Proyectos!F$3:F$299,MATCH(ROWS($A$3:$A278),Proyectos!$N$3:$N$299,0))="","",INDEX(Proyectos!F$3:F$299,MATCH(ROWS($A$3:$A278),Proyectos!$N$3:$N$299,0))),"")</f>
        <v/>
      </c>
      <c r="G278" s="11" t="str">
        <f>IFERROR(IF(INDEX(Proyectos!G$3:G$299,MATCH(ROWS($A$3:$A278),Proyectos!$N$3:$N$299,0))="","",INDEX(Proyectos!G$3:G$299,MATCH(ROWS($A$3:$A278),Proyectos!$N$3:$N$299,0))),"")</f>
        <v/>
      </c>
      <c r="H278" s="8" t="str">
        <f>IFERROR(IF(INDEX(Proyectos!H$3:H$299,MATCH(ROWS($A$3:$A278),Proyectos!$N$3:$N$299,0))="","",INDEX(Proyectos!H$3:H$299,MATCH(ROWS($A$3:$A278),Proyectos!$N$3:$N$299,0))),"")</f>
        <v/>
      </c>
      <c r="I278" s="12" t="str">
        <f>IFERROR(IF(INDEX(Proyectos!I$3:I$299,MATCH(ROWS($A$3:$A278),Proyectos!$N$3:$N$299,0))="","",INDEX(Proyectos!I$3:I$299,MATCH(ROWS($A$3:$A278),Proyectos!$N$3:$N$299,0))),"")</f>
        <v/>
      </c>
      <c r="J278" s="13" t="str">
        <f>IFERROR(IF(INDEX(Proyectos!J$3:J$299,MATCH(ROWS($A$3:$A278),Proyectos!$N$3:$N$299,0))="","",INDEX(Proyectos!J$3:J$299,MATCH(ROWS($A$3:$A278),Proyectos!$N$3:$N$299,0))),"")</f>
        <v/>
      </c>
    </row>
    <row r="279">
      <c r="A279" s="8" t="str">
        <f>IFERROR(IF(INDEX(Proyectos!A$3:A$299,MATCH(ROWS($A$3:$A279),Proyectos!$N$3:$N$299,0))="","",INDEX(Proyectos!A$3:A$299,MATCH(ROWS($A$3:$A279),Proyectos!$N$3:$N$299,0))),"")</f>
        <v/>
      </c>
      <c r="B279" s="8" t="str">
        <f>IFERROR(IF(INDEX(Proyectos!B$3:B$299,MATCH(ROWS($A$3:$A279),Proyectos!$N$3:$N$299,0))="","",INDEX(Proyectos!B$3:B$299,MATCH(ROWS($A$3:$A279),Proyectos!$N$3:$N$299,0))),"")</f>
        <v/>
      </c>
      <c r="C279" s="8" t="str">
        <f>IFERROR(IF(INDEX(Proyectos!C$3:C$299,MATCH(ROWS($A$3:$A279),Proyectos!$N$3:$N$299,0))="","",INDEX(Proyectos!C$3:C$299,MATCH(ROWS($A$3:$A279),Proyectos!$N$3:$N$299,0))),"")</f>
        <v/>
      </c>
      <c r="D279" s="8" t="str">
        <f>IFERROR(IF(INDEX(Proyectos!D$3:D$299,MATCH(ROWS($A$3:$A279),Proyectos!$N$3:$N$299,0))="","",INDEX(Proyectos!D$3:D$299,MATCH(ROWS($A$3:$A279),Proyectos!$N$3:$N$299,0))),"")</f>
        <v/>
      </c>
      <c r="E279" s="9" t="str">
        <f>IFERROR(IF(INDEX(Proyectos!E$3:E$299,MATCH(ROWS($A$3:$A279),Proyectos!$N$3:$N$299,0))="","",INDEX(Proyectos!E$3:E$299,MATCH(ROWS($A$3:$A279),Proyectos!$N$3:$N$299,0))),"")</f>
        <v/>
      </c>
      <c r="F279" s="10" t="str">
        <f>IFERROR(IF(INDEX(Proyectos!F$3:F$299,MATCH(ROWS($A$3:$A279),Proyectos!$N$3:$N$299,0))="","",INDEX(Proyectos!F$3:F$299,MATCH(ROWS($A$3:$A279),Proyectos!$N$3:$N$299,0))),"")</f>
        <v/>
      </c>
      <c r="G279" s="11" t="str">
        <f>IFERROR(IF(INDEX(Proyectos!G$3:G$299,MATCH(ROWS($A$3:$A279),Proyectos!$N$3:$N$299,0))="","",INDEX(Proyectos!G$3:G$299,MATCH(ROWS($A$3:$A279),Proyectos!$N$3:$N$299,0))),"")</f>
        <v/>
      </c>
      <c r="H279" s="8" t="str">
        <f>IFERROR(IF(INDEX(Proyectos!H$3:H$299,MATCH(ROWS($A$3:$A279),Proyectos!$N$3:$N$299,0))="","",INDEX(Proyectos!H$3:H$299,MATCH(ROWS($A$3:$A279),Proyectos!$N$3:$N$299,0))),"")</f>
        <v/>
      </c>
      <c r="I279" s="12" t="str">
        <f>IFERROR(IF(INDEX(Proyectos!I$3:I$299,MATCH(ROWS($A$3:$A279),Proyectos!$N$3:$N$299,0))="","",INDEX(Proyectos!I$3:I$299,MATCH(ROWS($A$3:$A279),Proyectos!$N$3:$N$299,0))),"")</f>
        <v/>
      </c>
      <c r="J279" s="13" t="str">
        <f>IFERROR(IF(INDEX(Proyectos!J$3:J$299,MATCH(ROWS($A$3:$A279),Proyectos!$N$3:$N$299,0))="","",INDEX(Proyectos!J$3:J$299,MATCH(ROWS($A$3:$A279),Proyectos!$N$3:$N$299,0))),"")</f>
        <v/>
      </c>
    </row>
    <row r="280">
      <c r="A280" s="8" t="str">
        <f>IFERROR(IF(INDEX(Proyectos!A$3:A$299,MATCH(ROWS($A$3:$A280),Proyectos!$N$3:$N$299,0))="","",INDEX(Proyectos!A$3:A$299,MATCH(ROWS($A$3:$A280),Proyectos!$N$3:$N$299,0))),"")</f>
        <v/>
      </c>
      <c r="B280" s="8" t="str">
        <f>IFERROR(IF(INDEX(Proyectos!B$3:B$299,MATCH(ROWS($A$3:$A280),Proyectos!$N$3:$N$299,0))="","",INDEX(Proyectos!B$3:B$299,MATCH(ROWS($A$3:$A280),Proyectos!$N$3:$N$299,0))),"")</f>
        <v/>
      </c>
      <c r="C280" s="8" t="str">
        <f>IFERROR(IF(INDEX(Proyectos!C$3:C$299,MATCH(ROWS($A$3:$A280),Proyectos!$N$3:$N$299,0))="","",INDEX(Proyectos!C$3:C$299,MATCH(ROWS($A$3:$A280),Proyectos!$N$3:$N$299,0))),"")</f>
        <v/>
      </c>
      <c r="D280" s="8" t="str">
        <f>IFERROR(IF(INDEX(Proyectos!D$3:D$299,MATCH(ROWS($A$3:$A280),Proyectos!$N$3:$N$299,0))="","",INDEX(Proyectos!D$3:D$299,MATCH(ROWS($A$3:$A280),Proyectos!$N$3:$N$299,0))),"")</f>
        <v/>
      </c>
      <c r="E280" s="9" t="str">
        <f>IFERROR(IF(INDEX(Proyectos!E$3:E$299,MATCH(ROWS($A$3:$A280),Proyectos!$N$3:$N$299,0))="","",INDEX(Proyectos!E$3:E$299,MATCH(ROWS($A$3:$A280),Proyectos!$N$3:$N$299,0))),"")</f>
        <v/>
      </c>
      <c r="F280" s="10" t="str">
        <f>IFERROR(IF(INDEX(Proyectos!F$3:F$299,MATCH(ROWS($A$3:$A280),Proyectos!$N$3:$N$299,0))="","",INDEX(Proyectos!F$3:F$299,MATCH(ROWS($A$3:$A280),Proyectos!$N$3:$N$299,0))),"")</f>
        <v/>
      </c>
      <c r="G280" s="11" t="str">
        <f>IFERROR(IF(INDEX(Proyectos!G$3:G$299,MATCH(ROWS($A$3:$A280),Proyectos!$N$3:$N$299,0))="","",INDEX(Proyectos!G$3:G$299,MATCH(ROWS($A$3:$A280),Proyectos!$N$3:$N$299,0))),"")</f>
        <v/>
      </c>
      <c r="H280" s="8" t="str">
        <f>IFERROR(IF(INDEX(Proyectos!H$3:H$299,MATCH(ROWS($A$3:$A280),Proyectos!$N$3:$N$299,0))="","",INDEX(Proyectos!H$3:H$299,MATCH(ROWS($A$3:$A280),Proyectos!$N$3:$N$299,0))),"")</f>
        <v/>
      </c>
      <c r="I280" s="12" t="str">
        <f>IFERROR(IF(INDEX(Proyectos!I$3:I$299,MATCH(ROWS($A$3:$A280),Proyectos!$N$3:$N$299,0))="","",INDEX(Proyectos!I$3:I$299,MATCH(ROWS($A$3:$A280),Proyectos!$N$3:$N$299,0))),"")</f>
        <v/>
      </c>
      <c r="J280" s="13" t="str">
        <f>IFERROR(IF(INDEX(Proyectos!J$3:J$299,MATCH(ROWS($A$3:$A280),Proyectos!$N$3:$N$299,0))="","",INDEX(Proyectos!J$3:J$299,MATCH(ROWS($A$3:$A280),Proyectos!$N$3:$N$299,0))),"")</f>
        <v/>
      </c>
    </row>
    <row r="281">
      <c r="A281" s="8" t="str">
        <f>IFERROR(IF(INDEX(Proyectos!A$3:A$299,MATCH(ROWS($A$3:$A281),Proyectos!$N$3:$N$299,0))="","",INDEX(Proyectos!A$3:A$299,MATCH(ROWS($A$3:$A281),Proyectos!$N$3:$N$299,0))),"")</f>
        <v/>
      </c>
      <c r="B281" s="8" t="str">
        <f>IFERROR(IF(INDEX(Proyectos!B$3:B$299,MATCH(ROWS($A$3:$A281),Proyectos!$N$3:$N$299,0))="","",INDEX(Proyectos!B$3:B$299,MATCH(ROWS($A$3:$A281),Proyectos!$N$3:$N$299,0))),"")</f>
        <v/>
      </c>
      <c r="C281" s="8" t="str">
        <f>IFERROR(IF(INDEX(Proyectos!C$3:C$299,MATCH(ROWS($A$3:$A281),Proyectos!$N$3:$N$299,0))="","",INDEX(Proyectos!C$3:C$299,MATCH(ROWS($A$3:$A281),Proyectos!$N$3:$N$299,0))),"")</f>
        <v/>
      </c>
      <c r="D281" s="8" t="str">
        <f>IFERROR(IF(INDEX(Proyectos!D$3:D$299,MATCH(ROWS($A$3:$A281),Proyectos!$N$3:$N$299,0))="","",INDEX(Proyectos!D$3:D$299,MATCH(ROWS($A$3:$A281),Proyectos!$N$3:$N$299,0))),"")</f>
        <v/>
      </c>
      <c r="E281" s="9" t="str">
        <f>IFERROR(IF(INDEX(Proyectos!E$3:E$299,MATCH(ROWS($A$3:$A281),Proyectos!$N$3:$N$299,0))="","",INDEX(Proyectos!E$3:E$299,MATCH(ROWS($A$3:$A281),Proyectos!$N$3:$N$299,0))),"")</f>
        <v/>
      </c>
      <c r="F281" s="10" t="str">
        <f>IFERROR(IF(INDEX(Proyectos!F$3:F$299,MATCH(ROWS($A$3:$A281),Proyectos!$N$3:$N$299,0))="","",INDEX(Proyectos!F$3:F$299,MATCH(ROWS($A$3:$A281),Proyectos!$N$3:$N$299,0))),"")</f>
        <v/>
      </c>
      <c r="G281" s="11" t="str">
        <f>IFERROR(IF(INDEX(Proyectos!G$3:G$299,MATCH(ROWS($A$3:$A281),Proyectos!$N$3:$N$299,0))="","",INDEX(Proyectos!G$3:G$299,MATCH(ROWS($A$3:$A281),Proyectos!$N$3:$N$299,0))),"")</f>
        <v/>
      </c>
      <c r="H281" s="8" t="str">
        <f>IFERROR(IF(INDEX(Proyectos!H$3:H$299,MATCH(ROWS($A$3:$A281),Proyectos!$N$3:$N$299,0))="","",INDEX(Proyectos!H$3:H$299,MATCH(ROWS($A$3:$A281),Proyectos!$N$3:$N$299,0))),"")</f>
        <v/>
      </c>
      <c r="I281" s="12" t="str">
        <f>IFERROR(IF(INDEX(Proyectos!I$3:I$299,MATCH(ROWS($A$3:$A281),Proyectos!$N$3:$N$299,0))="","",INDEX(Proyectos!I$3:I$299,MATCH(ROWS($A$3:$A281),Proyectos!$N$3:$N$299,0))),"")</f>
        <v/>
      </c>
      <c r="J281" s="13" t="str">
        <f>IFERROR(IF(INDEX(Proyectos!J$3:J$299,MATCH(ROWS($A$3:$A281),Proyectos!$N$3:$N$299,0))="","",INDEX(Proyectos!J$3:J$299,MATCH(ROWS($A$3:$A281),Proyectos!$N$3:$N$299,0))),"")</f>
        <v/>
      </c>
    </row>
    <row r="282">
      <c r="A282" s="8" t="str">
        <f>IFERROR(IF(INDEX(Proyectos!A$3:A$299,MATCH(ROWS($A$3:$A282),Proyectos!$N$3:$N$299,0))="","",INDEX(Proyectos!A$3:A$299,MATCH(ROWS($A$3:$A282),Proyectos!$N$3:$N$299,0))),"")</f>
        <v/>
      </c>
      <c r="B282" s="8" t="str">
        <f>IFERROR(IF(INDEX(Proyectos!B$3:B$299,MATCH(ROWS($A$3:$A282),Proyectos!$N$3:$N$299,0))="","",INDEX(Proyectos!B$3:B$299,MATCH(ROWS($A$3:$A282),Proyectos!$N$3:$N$299,0))),"")</f>
        <v/>
      </c>
      <c r="C282" s="8" t="str">
        <f>IFERROR(IF(INDEX(Proyectos!C$3:C$299,MATCH(ROWS($A$3:$A282),Proyectos!$N$3:$N$299,0))="","",INDEX(Proyectos!C$3:C$299,MATCH(ROWS($A$3:$A282),Proyectos!$N$3:$N$299,0))),"")</f>
        <v/>
      </c>
      <c r="D282" s="8" t="str">
        <f>IFERROR(IF(INDEX(Proyectos!D$3:D$299,MATCH(ROWS($A$3:$A282),Proyectos!$N$3:$N$299,0))="","",INDEX(Proyectos!D$3:D$299,MATCH(ROWS($A$3:$A282),Proyectos!$N$3:$N$299,0))),"")</f>
        <v/>
      </c>
      <c r="E282" s="9" t="str">
        <f>IFERROR(IF(INDEX(Proyectos!E$3:E$299,MATCH(ROWS($A$3:$A282),Proyectos!$N$3:$N$299,0))="","",INDEX(Proyectos!E$3:E$299,MATCH(ROWS($A$3:$A282),Proyectos!$N$3:$N$299,0))),"")</f>
        <v/>
      </c>
      <c r="F282" s="10" t="str">
        <f>IFERROR(IF(INDEX(Proyectos!F$3:F$299,MATCH(ROWS($A$3:$A282),Proyectos!$N$3:$N$299,0))="","",INDEX(Proyectos!F$3:F$299,MATCH(ROWS($A$3:$A282),Proyectos!$N$3:$N$299,0))),"")</f>
        <v/>
      </c>
      <c r="G282" s="11" t="str">
        <f>IFERROR(IF(INDEX(Proyectos!G$3:G$299,MATCH(ROWS($A$3:$A282),Proyectos!$N$3:$N$299,0))="","",INDEX(Proyectos!G$3:G$299,MATCH(ROWS($A$3:$A282),Proyectos!$N$3:$N$299,0))),"")</f>
        <v/>
      </c>
      <c r="H282" s="8" t="str">
        <f>IFERROR(IF(INDEX(Proyectos!H$3:H$299,MATCH(ROWS($A$3:$A282),Proyectos!$N$3:$N$299,0))="","",INDEX(Proyectos!H$3:H$299,MATCH(ROWS($A$3:$A282),Proyectos!$N$3:$N$299,0))),"")</f>
        <v/>
      </c>
      <c r="I282" s="12" t="str">
        <f>IFERROR(IF(INDEX(Proyectos!I$3:I$299,MATCH(ROWS($A$3:$A282),Proyectos!$N$3:$N$299,0))="","",INDEX(Proyectos!I$3:I$299,MATCH(ROWS($A$3:$A282),Proyectos!$N$3:$N$299,0))),"")</f>
        <v/>
      </c>
      <c r="J282" s="13" t="str">
        <f>IFERROR(IF(INDEX(Proyectos!J$3:J$299,MATCH(ROWS($A$3:$A282),Proyectos!$N$3:$N$299,0))="","",INDEX(Proyectos!J$3:J$299,MATCH(ROWS($A$3:$A282),Proyectos!$N$3:$N$299,0))),"")</f>
        <v/>
      </c>
    </row>
    <row r="283">
      <c r="A283" s="8" t="str">
        <f>IFERROR(IF(INDEX(Proyectos!A$3:A$299,MATCH(ROWS($A$3:$A283),Proyectos!$N$3:$N$299,0))="","",INDEX(Proyectos!A$3:A$299,MATCH(ROWS($A$3:$A283),Proyectos!$N$3:$N$299,0))),"")</f>
        <v/>
      </c>
      <c r="B283" s="8" t="str">
        <f>IFERROR(IF(INDEX(Proyectos!B$3:B$299,MATCH(ROWS($A$3:$A283),Proyectos!$N$3:$N$299,0))="","",INDEX(Proyectos!B$3:B$299,MATCH(ROWS($A$3:$A283),Proyectos!$N$3:$N$299,0))),"")</f>
        <v/>
      </c>
      <c r="C283" s="8" t="str">
        <f>IFERROR(IF(INDEX(Proyectos!C$3:C$299,MATCH(ROWS($A$3:$A283),Proyectos!$N$3:$N$299,0))="","",INDEX(Proyectos!C$3:C$299,MATCH(ROWS($A$3:$A283),Proyectos!$N$3:$N$299,0))),"")</f>
        <v/>
      </c>
      <c r="D283" s="8" t="str">
        <f>IFERROR(IF(INDEX(Proyectos!D$3:D$299,MATCH(ROWS($A$3:$A283),Proyectos!$N$3:$N$299,0))="","",INDEX(Proyectos!D$3:D$299,MATCH(ROWS($A$3:$A283),Proyectos!$N$3:$N$299,0))),"")</f>
        <v/>
      </c>
      <c r="E283" s="9" t="str">
        <f>IFERROR(IF(INDEX(Proyectos!E$3:E$299,MATCH(ROWS($A$3:$A283),Proyectos!$N$3:$N$299,0))="","",INDEX(Proyectos!E$3:E$299,MATCH(ROWS($A$3:$A283),Proyectos!$N$3:$N$299,0))),"")</f>
        <v/>
      </c>
      <c r="F283" s="10" t="str">
        <f>IFERROR(IF(INDEX(Proyectos!F$3:F$299,MATCH(ROWS($A$3:$A283),Proyectos!$N$3:$N$299,0))="","",INDEX(Proyectos!F$3:F$299,MATCH(ROWS($A$3:$A283),Proyectos!$N$3:$N$299,0))),"")</f>
        <v/>
      </c>
      <c r="G283" s="11" t="str">
        <f>IFERROR(IF(INDEX(Proyectos!G$3:G$299,MATCH(ROWS($A$3:$A283),Proyectos!$N$3:$N$299,0))="","",INDEX(Proyectos!G$3:G$299,MATCH(ROWS($A$3:$A283),Proyectos!$N$3:$N$299,0))),"")</f>
        <v/>
      </c>
      <c r="H283" s="8" t="str">
        <f>IFERROR(IF(INDEX(Proyectos!H$3:H$299,MATCH(ROWS($A$3:$A283),Proyectos!$N$3:$N$299,0))="","",INDEX(Proyectos!H$3:H$299,MATCH(ROWS($A$3:$A283),Proyectos!$N$3:$N$299,0))),"")</f>
        <v/>
      </c>
      <c r="I283" s="12" t="str">
        <f>IFERROR(IF(INDEX(Proyectos!I$3:I$299,MATCH(ROWS($A$3:$A283),Proyectos!$N$3:$N$299,0))="","",INDEX(Proyectos!I$3:I$299,MATCH(ROWS($A$3:$A283),Proyectos!$N$3:$N$299,0))),"")</f>
        <v/>
      </c>
      <c r="J283" s="13" t="str">
        <f>IFERROR(IF(INDEX(Proyectos!J$3:J$299,MATCH(ROWS($A$3:$A283),Proyectos!$N$3:$N$299,0))="","",INDEX(Proyectos!J$3:J$299,MATCH(ROWS($A$3:$A283),Proyectos!$N$3:$N$299,0))),"")</f>
        <v/>
      </c>
    </row>
    <row r="284">
      <c r="A284" s="8" t="str">
        <f>IFERROR(IF(INDEX(Proyectos!A$3:A$299,MATCH(ROWS($A$3:$A284),Proyectos!$N$3:$N$299,0))="","",INDEX(Proyectos!A$3:A$299,MATCH(ROWS($A$3:$A284),Proyectos!$N$3:$N$299,0))),"")</f>
        <v/>
      </c>
      <c r="B284" s="8" t="str">
        <f>IFERROR(IF(INDEX(Proyectos!B$3:B$299,MATCH(ROWS($A$3:$A284),Proyectos!$N$3:$N$299,0))="","",INDEX(Proyectos!B$3:B$299,MATCH(ROWS($A$3:$A284),Proyectos!$N$3:$N$299,0))),"")</f>
        <v/>
      </c>
      <c r="C284" s="8" t="str">
        <f>IFERROR(IF(INDEX(Proyectos!C$3:C$299,MATCH(ROWS($A$3:$A284),Proyectos!$N$3:$N$299,0))="","",INDEX(Proyectos!C$3:C$299,MATCH(ROWS($A$3:$A284),Proyectos!$N$3:$N$299,0))),"")</f>
        <v/>
      </c>
      <c r="D284" s="8" t="str">
        <f>IFERROR(IF(INDEX(Proyectos!D$3:D$299,MATCH(ROWS($A$3:$A284),Proyectos!$N$3:$N$299,0))="","",INDEX(Proyectos!D$3:D$299,MATCH(ROWS($A$3:$A284),Proyectos!$N$3:$N$299,0))),"")</f>
        <v/>
      </c>
      <c r="E284" s="9" t="str">
        <f>IFERROR(IF(INDEX(Proyectos!E$3:E$299,MATCH(ROWS($A$3:$A284),Proyectos!$N$3:$N$299,0))="","",INDEX(Proyectos!E$3:E$299,MATCH(ROWS($A$3:$A284),Proyectos!$N$3:$N$299,0))),"")</f>
        <v/>
      </c>
      <c r="F284" s="10" t="str">
        <f>IFERROR(IF(INDEX(Proyectos!F$3:F$299,MATCH(ROWS($A$3:$A284),Proyectos!$N$3:$N$299,0))="","",INDEX(Proyectos!F$3:F$299,MATCH(ROWS($A$3:$A284),Proyectos!$N$3:$N$299,0))),"")</f>
        <v/>
      </c>
      <c r="G284" s="11" t="str">
        <f>IFERROR(IF(INDEX(Proyectos!G$3:G$299,MATCH(ROWS($A$3:$A284),Proyectos!$N$3:$N$299,0))="","",INDEX(Proyectos!G$3:G$299,MATCH(ROWS($A$3:$A284),Proyectos!$N$3:$N$299,0))),"")</f>
        <v/>
      </c>
      <c r="H284" s="8" t="str">
        <f>IFERROR(IF(INDEX(Proyectos!H$3:H$299,MATCH(ROWS($A$3:$A284),Proyectos!$N$3:$N$299,0))="","",INDEX(Proyectos!H$3:H$299,MATCH(ROWS($A$3:$A284),Proyectos!$N$3:$N$299,0))),"")</f>
        <v/>
      </c>
      <c r="I284" s="12" t="str">
        <f>IFERROR(IF(INDEX(Proyectos!I$3:I$299,MATCH(ROWS($A$3:$A284),Proyectos!$N$3:$N$299,0))="","",INDEX(Proyectos!I$3:I$299,MATCH(ROWS($A$3:$A284),Proyectos!$N$3:$N$299,0))),"")</f>
        <v/>
      </c>
      <c r="J284" s="13" t="str">
        <f>IFERROR(IF(INDEX(Proyectos!J$3:J$299,MATCH(ROWS($A$3:$A284),Proyectos!$N$3:$N$299,0))="","",INDEX(Proyectos!J$3:J$299,MATCH(ROWS($A$3:$A284),Proyectos!$N$3:$N$299,0))),"")</f>
        <v/>
      </c>
    </row>
    <row r="285">
      <c r="A285" s="8" t="str">
        <f>IFERROR(IF(INDEX(Proyectos!A$3:A$299,MATCH(ROWS($A$3:$A285),Proyectos!$N$3:$N$299,0))="","",INDEX(Proyectos!A$3:A$299,MATCH(ROWS($A$3:$A285),Proyectos!$N$3:$N$299,0))),"")</f>
        <v/>
      </c>
      <c r="B285" s="8" t="str">
        <f>IFERROR(IF(INDEX(Proyectos!B$3:B$299,MATCH(ROWS($A$3:$A285),Proyectos!$N$3:$N$299,0))="","",INDEX(Proyectos!B$3:B$299,MATCH(ROWS($A$3:$A285),Proyectos!$N$3:$N$299,0))),"")</f>
        <v/>
      </c>
      <c r="C285" s="8" t="str">
        <f>IFERROR(IF(INDEX(Proyectos!C$3:C$299,MATCH(ROWS($A$3:$A285),Proyectos!$N$3:$N$299,0))="","",INDEX(Proyectos!C$3:C$299,MATCH(ROWS($A$3:$A285),Proyectos!$N$3:$N$299,0))),"")</f>
        <v/>
      </c>
      <c r="D285" s="8" t="str">
        <f>IFERROR(IF(INDEX(Proyectos!D$3:D$299,MATCH(ROWS($A$3:$A285),Proyectos!$N$3:$N$299,0))="","",INDEX(Proyectos!D$3:D$299,MATCH(ROWS($A$3:$A285),Proyectos!$N$3:$N$299,0))),"")</f>
        <v/>
      </c>
      <c r="E285" s="9" t="str">
        <f>IFERROR(IF(INDEX(Proyectos!E$3:E$299,MATCH(ROWS($A$3:$A285),Proyectos!$N$3:$N$299,0))="","",INDEX(Proyectos!E$3:E$299,MATCH(ROWS($A$3:$A285),Proyectos!$N$3:$N$299,0))),"")</f>
        <v/>
      </c>
      <c r="F285" s="10" t="str">
        <f>IFERROR(IF(INDEX(Proyectos!F$3:F$299,MATCH(ROWS($A$3:$A285),Proyectos!$N$3:$N$299,0))="","",INDEX(Proyectos!F$3:F$299,MATCH(ROWS($A$3:$A285),Proyectos!$N$3:$N$299,0))),"")</f>
        <v/>
      </c>
      <c r="G285" s="11" t="str">
        <f>IFERROR(IF(INDEX(Proyectos!G$3:G$299,MATCH(ROWS($A$3:$A285),Proyectos!$N$3:$N$299,0))="","",INDEX(Proyectos!G$3:G$299,MATCH(ROWS($A$3:$A285),Proyectos!$N$3:$N$299,0))),"")</f>
        <v/>
      </c>
      <c r="H285" s="8" t="str">
        <f>IFERROR(IF(INDEX(Proyectos!H$3:H$299,MATCH(ROWS($A$3:$A285),Proyectos!$N$3:$N$299,0))="","",INDEX(Proyectos!H$3:H$299,MATCH(ROWS($A$3:$A285),Proyectos!$N$3:$N$299,0))),"")</f>
        <v/>
      </c>
      <c r="I285" s="12" t="str">
        <f>IFERROR(IF(INDEX(Proyectos!I$3:I$299,MATCH(ROWS($A$3:$A285),Proyectos!$N$3:$N$299,0))="","",INDEX(Proyectos!I$3:I$299,MATCH(ROWS($A$3:$A285),Proyectos!$N$3:$N$299,0))),"")</f>
        <v/>
      </c>
      <c r="J285" s="13" t="str">
        <f>IFERROR(IF(INDEX(Proyectos!J$3:J$299,MATCH(ROWS($A$3:$A285),Proyectos!$N$3:$N$299,0))="","",INDEX(Proyectos!J$3:J$299,MATCH(ROWS($A$3:$A285),Proyectos!$N$3:$N$299,0))),"")</f>
        <v/>
      </c>
    </row>
    <row r="286">
      <c r="A286" s="8" t="str">
        <f>IFERROR(IF(INDEX(Proyectos!A$3:A$299,MATCH(ROWS($A$3:$A286),Proyectos!$N$3:$N$299,0))="","",INDEX(Proyectos!A$3:A$299,MATCH(ROWS($A$3:$A286),Proyectos!$N$3:$N$299,0))),"")</f>
        <v/>
      </c>
      <c r="B286" s="8" t="str">
        <f>IFERROR(IF(INDEX(Proyectos!B$3:B$299,MATCH(ROWS($A$3:$A286),Proyectos!$N$3:$N$299,0))="","",INDEX(Proyectos!B$3:B$299,MATCH(ROWS($A$3:$A286),Proyectos!$N$3:$N$299,0))),"")</f>
        <v/>
      </c>
      <c r="C286" s="8" t="str">
        <f>IFERROR(IF(INDEX(Proyectos!C$3:C$299,MATCH(ROWS($A$3:$A286),Proyectos!$N$3:$N$299,0))="","",INDEX(Proyectos!C$3:C$299,MATCH(ROWS($A$3:$A286),Proyectos!$N$3:$N$299,0))),"")</f>
        <v/>
      </c>
      <c r="D286" s="8" t="str">
        <f>IFERROR(IF(INDEX(Proyectos!D$3:D$299,MATCH(ROWS($A$3:$A286),Proyectos!$N$3:$N$299,0))="","",INDEX(Proyectos!D$3:D$299,MATCH(ROWS($A$3:$A286),Proyectos!$N$3:$N$299,0))),"")</f>
        <v/>
      </c>
      <c r="E286" s="9" t="str">
        <f>IFERROR(IF(INDEX(Proyectos!E$3:E$299,MATCH(ROWS($A$3:$A286),Proyectos!$N$3:$N$299,0))="","",INDEX(Proyectos!E$3:E$299,MATCH(ROWS($A$3:$A286),Proyectos!$N$3:$N$299,0))),"")</f>
        <v/>
      </c>
      <c r="F286" s="10" t="str">
        <f>IFERROR(IF(INDEX(Proyectos!F$3:F$299,MATCH(ROWS($A$3:$A286),Proyectos!$N$3:$N$299,0))="","",INDEX(Proyectos!F$3:F$299,MATCH(ROWS($A$3:$A286),Proyectos!$N$3:$N$299,0))),"")</f>
        <v/>
      </c>
      <c r="G286" s="11" t="str">
        <f>IFERROR(IF(INDEX(Proyectos!G$3:G$299,MATCH(ROWS($A$3:$A286),Proyectos!$N$3:$N$299,0))="","",INDEX(Proyectos!G$3:G$299,MATCH(ROWS($A$3:$A286),Proyectos!$N$3:$N$299,0))),"")</f>
        <v/>
      </c>
      <c r="H286" s="8" t="str">
        <f>IFERROR(IF(INDEX(Proyectos!H$3:H$299,MATCH(ROWS($A$3:$A286),Proyectos!$N$3:$N$299,0))="","",INDEX(Proyectos!H$3:H$299,MATCH(ROWS($A$3:$A286),Proyectos!$N$3:$N$299,0))),"")</f>
        <v/>
      </c>
      <c r="I286" s="12" t="str">
        <f>IFERROR(IF(INDEX(Proyectos!I$3:I$299,MATCH(ROWS($A$3:$A286),Proyectos!$N$3:$N$299,0))="","",INDEX(Proyectos!I$3:I$299,MATCH(ROWS($A$3:$A286),Proyectos!$N$3:$N$299,0))),"")</f>
        <v/>
      </c>
      <c r="J286" s="13" t="str">
        <f>IFERROR(IF(INDEX(Proyectos!J$3:J$299,MATCH(ROWS($A$3:$A286),Proyectos!$N$3:$N$299,0))="","",INDEX(Proyectos!J$3:J$299,MATCH(ROWS($A$3:$A286),Proyectos!$N$3:$N$299,0))),"")</f>
        <v/>
      </c>
    </row>
    <row r="287">
      <c r="A287" s="8" t="str">
        <f>IFERROR(IF(INDEX(Proyectos!A$3:A$299,MATCH(ROWS($A$3:$A287),Proyectos!$N$3:$N$299,0))="","",INDEX(Proyectos!A$3:A$299,MATCH(ROWS($A$3:$A287),Proyectos!$N$3:$N$299,0))),"")</f>
        <v/>
      </c>
      <c r="B287" s="8" t="str">
        <f>IFERROR(IF(INDEX(Proyectos!B$3:B$299,MATCH(ROWS($A$3:$A287),Proyectos!$N$3:$N$299,0))="","",INDEX(Proyectos!B$3:B$299,MATCH(ROWS($A$3:$A287),Proyectos!$N$3:$N$299,0))),"")</f>
        <v/>
      </c>
      <c r="C287" s="8" t="str">
        <f>IFERROR(IF(INDEX(Proyectos!C$3:C$299,MATCH(ROWS($A$3:$A287),Proyectos!$N$3:$N$299,0))="","",INDEX(Proyectos!C$3:C$299,MATCH(ROWS($A$3:$A287),Proyectos!$N$3:$N$299,0))),"")</f>
        <v/>
      </c>
      <c r="D287" s="8" t="str">
        <f>IFERROR(IF(INDEX(Proyectos!D$3:D$299,MATCH(ROWS($A$3:$A287),Proyectos!$N$3:$N$299,0))="","",INDEX(Proyectos!D$3:D$299,MATCH(ROWS($A$3:$A287),Proyectos!$N$3:$N$299,0))),"")</f>
        <v/>
      </c>
      <c r="E287" s="9" t="str">
        <f>IFERROR(IF(INDEX(Proyectos!E$3:E$299,MATCH(ROWS($A$3:$A287),Proyectos!$N$3:$N$299,0))="","",INDEX(Proyectos!E$3:E$299,MATCH(ROWS($A$3:$A287),Proyectos!$N$3:$N$299,0))),"")</f>
        <v/>
      </c>
      <c r="F287" s="10" t="str">
        <f>IFERROR(IF(INDEX(Proyectos!F$3:F$299,MATCH(ROWS($A$3:$A287),Proyectos!$N$3:$N$299,0))="","",INDEX(Proyectos!F$3:F$299,MATCH(ROWS($A$3:$A287),Proyectos!$N$3:$N$299,0))),"")</f>
        <v/>
      </c>
      <c r="G287" s="11" t="str">
        <f>IFERROR(IF(INDEX(Proyectos!G$3:G$299,MATCH(ROWS($A$3:$A287),Proyectos!$N$3:$N$299,0))="","",INDEX(Proyectos!G$3:G$299,MATCH(ROWS($A$3:$A287),Proyectos!$N$3:$N$299,0))),"")</f>
        <v/>
      </c>
      <c r="H287" s="8" t="str">
        <f>IFERROR(IF(INDEX(Proyectos!H$3:H$299,MATCH(ROWS($A$3:$A287),Proyectos!$N$3:$N$299,0))="","",INDEX(Proyectos!H$3:H$299,MATCH(ROWS($A$3:$A287),Proyectos!$N$3:$N$299,0))),"")</f>
        <v/>
      </c>
      <c r="I287" s="12" t="str">
        <f>IFERROR(IF(INDEX(Proyectos!I$3:I$299,MATCH(ROWS($A$3:$A287),Proyectos!$N$3:$N$299,0))="","",INDEX(Proyectos!I$3:I$299,MATCH(ROWS($A$3:$A287),Proyectos!$N$3:$N$299,0))),"")</f>
        <v/>
      </c>
      <c r="J287" s="13" t="str">
        <f>IFERROR(IF(INDEX(Proyectos!J$3:J$299,MATCH(ROWS($A$3:$A287),Proyectos!$N$3:$N$299,0))="","",INDEX(Proyectos!J$3:J$299,MATCH(ROWS($A$3:$A287),Proyectos!$N$3:$N$299,0))),"")</f>
        <v/>
      </c>
    </row>
    <row r="288">
      <c r="A288" s="8" t="str">
        <f>IFERROR(IF(INDEX(Proyectos!A$3:A$299,MATCH(ROWS($A$3:$A288),Proyectos!$N$3:$N$299,0))="","",INDEX(Proyectos!A$3:A$299,MATCH(ROWS($A$3:$A288),Proyectos!$N$3:$N$299,0))),"")</f>
        <v/>
      </c>
      <c r="B288" s="8" t="str">
        <f>IFERROR(IF(INDEX(Proyectos!B$3:B$299,MATCH(ROWS($A$3:$A288),Proyectos!$N$3:$N$299,0))="","",INDEX(Proyectos!B$3:B$299,MATCH(ROWS($A$3:$A288),Proyectos!$N$3:$N$299,0))),"")</f>
        <v/>
      </c>
      <c r="C288" s="8" t="str">
        <f>IFERROR(IF(INDEX(Proyectos!C$3:C$299,MATCH(ROWS($A$3:$A288),Proyectos!$N$3:$N$299,0))="","",INDEX(Proyectos!C$3:C$299,MATCH(ROWS($A$3:$A288),Proyectos!$N$3:$N$299,0))),"")</f>
        <v/>
      </c>
      <c r="D288" s="8" t="str">
        <f>IFERROR(IF(INDEX(Proyectos!D$3:D$299,MATCH(ROWS($A$3:$A288),Proyectos!$N$3:$N$299,0))="","",INDEX(Proyectos!D$3:D$299,MATCH(ROWS($A$3:$A288),Proyectos!$N$3:$N$299,0))),"")</f>
        <v/>
      </c>
      <c r="E288" s="9" t="str">
        <f>IFERROR(IF(INDEX(Proyectos!E$3:E$299,MATCH(ROWS($A$3:$A288),Proyectos!$N$3:$N$299,0))="","",INDEX(Proyectos!E$3:E$299,MATCH(ROWS($A$3:$A288),Proyectos!$N$3:$N$299,0))),"")</f>
        <v/>
      </c>
      <c r="F288" s="10" t="str">
        <f>IFERROR(IF(INDEX(Proyectos!F$3:F$299,MATCH(ROWS($A$3:$A288),Proyectos!$N$3:$N$299,0))="","",INDEX(Proyectos!F$3:F$299,MATCH(ROWS($A$3:$A288),Proyectos!$N$3:$N$299,0))),"")</f>
        <v/>
      </c>
      <c r="G288" s="11" t="str">
        <f>IFERROR(IF(INDEX(Proyectos!G$3:G$299,MATCH(ROWS($A$3:$A288),Proyectos!$N$3:$N$299,0))="","",INDEX(Proyectos!G$3:G$299,MATCH(ROWS($A$3:$A288),Proyectos!$N$3:$N$299,0))),"")</f>
        <v/>
      </c>
      <c r="H288" s="8" t="str">
        <f>IFERROR(IF(INDEX(Proyectos!H$3:H$299,MATCH(ROWS($A$3:$A288),Proyectos!$N$3:$N$299,0))="","",INDEX(Proyectos!H$3:H$299,MATCH(ROWS($A$3:$A288),Proyectos!$N$3:$N$299,0))),"")</f>
        <v/>
      </c>
      <c r="I288" s="12" t="str">
        <f>IFERROR(IF(INDEX(Proyectos!I$3:I$299,MATCH(ROWS($A$3:$A288),Proyectos!$N$3:$N$299,0))="","",INDEX(Proyectos!I$3:I$299,MATCH(ROWS($A$3:$A288),Proyectos!$N$3:$N$299,0))),"")</f>
        <v/>
      </c>
      <c r="J288" s="13" t="str">
        <f>IFERROR(IF(INDEX(Proyectos!J$3:J$299,MATCH(ROWS($A$3:$A288),Proyectos!$N$3:$N$299,0))="","",INDEX(Proyectos!J$3:J$299,MATCH(ROWS($A$3:$A288),Proyectos!$N$3:$N$299,0))),"")</f>
        <v/>
      </c>
    </row>
    <row r="289">
      <c r="A289" s="8" t="str">
        <f>IFERROR(IF(INDEX(Proyectos!A$3:A$299,MATCH(ROWS($A$3:$A289),Proyectos!$N$3:$N$299,0))="","",INDEX(Proyectos!A$3:A$299,MATCH(ROWS($A$3:$A289),Proyectos!$N$3:$N$299,0))),"")</f>
        <v/>
      </c>
      <c r="B289" s="8" t="str">
        <f>IFERROR(IF(INDEX(Proyectos!B$3:B$299,MATCH(ROWS($A$3:$A289),Proyectos!$N$3:$N$299,0))="","",INDEX(Proyectos!B$3:B$299,MATCH(ROWS($A$3:$A289),Proyectos!$N$3:$N$299,0))),"")</f>
        <v/>
      </c>
      <c r="C289" s="8" t="str">
        <f>IFERROR(IF(INDEX(Proyectos!C$3:C$299,MATCH(ROWS($A$3:$A289),Proyectos!$N$3:$N$299,0))="","",INDEX(Proyectos!C$3:C$299,MATCH(ROWS($A$3:$A289),Proyectos!$N$3:$N$299,0))),"")</f>
        <v/>
      </c>
      <c r="D289" s="8" t="str">
        <f>IFERROR(IF(INDEX(Proyectos!D$3:D$299,MATCH(ROWS($A$3:$A289),Proyectos!$N$3:$N$299,0))="","",INDEX(Proyectos!D$3:D$299,MATCH(ROWS($A$3:$A289),Proyectos!$N$3:$N$299,0))),"")</f>
        <v/>
      </c>
      <c r="E289" s="9" t="str">
        <f>IFERROR(IF(INDEX(Proyectos!E$3:E$299,MATCH(ROWS($A$3:$A289),Proyectos!$N$3:$N$299,0))="","",INDEX(Proyectos!E$3:E$299,MATCH(ROWS($A$3:$A289),Proyectos!$N$3:$N$299,0))),"")</f>
        <v/>
      </c>
      <c r="F289" s="10" t="str">
        <f>IFERROR(IF(INDEX(Proyectos!F$3:F$299,MATCH(ROWS($A$3:$A289),Proyectos!$N$3:$N$299,0))="","",INDEX(Proyectos!F$3:F$299,MATCH(ROWS($A$3:$A289),Proyectos!$N$3:$N$299,0))),"")</f>
        <v/>
      </c>
      <c r="G289" s="11" t="str">
        <f>IFERROR(IF(INDEX(Proyectos!G$3:G$299,MATCH(ROWS($A$3:$A289),Proyectos!$N$3:$N$299,0))="","",INDEX(Proyectos!G$3:G$299,MATCH(ROWS($A$3:$A289),Proyectos!$N$3:$N$299,0))),"")</f>
        <v/>
      </c>
      <c r="H289" s="8" t="str">
        <f>IFERROR(IF(INDEX(Proyectos!H$3:H$299,MATCH(ROWS($A$3:$A289),Proyectos!$N$3:$N$299,0))="","",INDEX(Proyectos!H$3:H$299,MATCH(ROWS($A$3:$A289),Proyectos!$N$3:$N$299,0))),"")</f>
        <v/>
      </c>
      <c r="I289" s="12" t="str">
        <f>IFERROR(IF(INDEX(Proyectos!I$3:I$299,MATCH(ROWS($A$3:$A289),Proyectos!$N$3:$N$299,0))="","",INDEX(Proyectos!I$3:I$299,MATCH(ROWS($A$3:$A289),Proyectos!$N$3:$N$299,0))),"")</f>
        <v/>
      </c>
      <c r="J289" s="13" t="str">
        <f>IFERROR(IF(INDEX(Proyectos!J$3:J$299,MATCH(ROWS($A$3:$A289),Proyectos!$N$3:$N$299,0))="","",INDEX(Proyectos!J$3:J$299,MATCH(ROWS($A$3:$A289),Proyectos!$N$3:$N$299,0))),"")</f>
        <v/>
      </c>
    </row>
    <row r="290">
      <c r="A290" s="8" t="str">
        <f>IFERROR(IF(INDEX(Proyectos!A$3:A$299,MATCH(ROWS($A$3:$A290),Proyectos!$N$3:$N$299,0))="","",INDEX(Proyectos!A$3:A$299,MATCH(ROWS($A$3:$A290),Proyectos!$N$3:$N$299,0))),"")</f>
        <v/>
      </c>
      <c r="B290" s="8" t="str">
        <f>IFERROR(IF(INDEX(Proyectos!B$3:B$299,MATCH(ROWS($A$3:$A290),Proyectos!$N$3:$N$299,0))="","",INDEX(Proyectos!B$3:B$299,MATCH(ROWS($A$3:$A290),Proyectos!$N$3:$N$299,0))),"")</f>
        <v/>
      </c>
      <c r="C290" s="8" t="str">
        <f>IFERROR(IF(INDEX(Proyectos!C$3:C$299,MATCH(ROWS($A$3:$A290),Proyectos!$N$3:$N$299,0))="","",INDEX(Proyectos!C$3:C$299,MATCH(ROWS($A$3:$A290),Proyectos!$N$3:$N$299,0))),"")</f>
        <v/>
      </c>
      <c r="D290" s="8" t="str">
        <f>IFERROR(IF(INDEX(Proyectos!D$3:D$299,MATCH(ROWS($A$3:$A290),Proyectos!$N$3:$N$299,0))="","",INDEX(Proyectos!D$3:D$299,MATCH(ROWS($A$3:$A290),Proyectos!$N$3:$N$299,0))),"")</f>
        <v/>
      </c>
      <c r="E290" s="9" t="str">
        <f>IFERROR(IF(INDEX(Proyectos!E$3:E$299,MATCH(ROWS($A$3:$A290),Proyectos!$N$3:$N$299,0))="","",INDEX(Proyectos!E$3:E$299,MATCH(ROWS($A$3:$A290),Proyectos!$N$3:$N$299,0))),"")</f>
        <v/>
      </c>
      <c r="F290" s="10" t="str">
        <f>IFERROR(IF(INDEX(Proyectos!F$3:F$299,MATCH(ROWS($A$3:$A290),Proyectos!$N$3:$N$299,0))="","",INDEX(Proyectos!F$3:F$299,MATCH(ROWS($A$3:$A290),Proyectos!$N$3:$N$299,0))),"")</f>
        <v/>
      </c>
      <c r="G290" s="11" t="str">
        <f>IFERROR(IF(INDEX(Proyectos!G$3:G$299,MATCH(ROWS($A$3:$A290),Proyectos!$N$3:$N$299,0))="","",INDEX(Proyectos!G$3:G$299,MATCH(ROWS($A$3:$A290),Proyectos!$N$3:$N$299,0))),"")</f>
        <v/>
      </c>
      <c r="H290" s="8" t="str">
        <f>IFERROR(IF(INDEX(Proyectos!H$3:H$299,MATCH(ROWS($A$3:$A290),Proyectos!$N$3:$N$299,0))="","",INDEX(Proyectos!H$3:H$299,MATCH(ROWS($A$3:$A290),Proyectos!$N$3:$N$299,0))),"")</f>
        <v/>
      </c>
      <c r="I290" s="12" t="str">
        <f>IFERROR(IF(INDEX(Proyectos!I$3:I$299,MATCH(ROWS($A$3:$A290),Proyectos!$N$3:$N$299,0))="","",INDEX(Proyectos!I$3:I$299,MATCH(ROWS($A$3:$A290),Proyectos!$N$3:$N$299,0))),"")</f>
        <v/>
      </c>
      <c r="J290" s="13" t="str">
        <f>IFERROR(IF(INDEX(Proyectos!J$3:J$299,MATCH(ROWS($A$3:$A290),Proyectos!$N$3:$N$299,0))="","",INDEX(Proyectos!J$3:J$299,MATCH(ROWS($A$3:$A290),Proyectos!$N$3:$N$299,0))),"")</f>
        <v/>
      </c>
    </row>
    <row r="291">
      <c r="A291" s="8" t="str">
        <f>IFERROR(IF(INDEX(Proyectos!A$3:A$299,MATCH(ROWS($A$3:$A291),Proyectos!$N$3:$N$299,0))="","",INDEX(Proyectos!A$3:A$299,MATCH(ROWS($A$3:$A291),Proyectos!$N$3:$N$299,0))),"")</f>
        <v/>
      </c>
      <c r="B291" s="8" t="str">
        <f>IFERROR(IF(INDEX(Proyectos!B$3:B$299,MATCH(ROWS($A$3:$A291),Proyectos!$N$3:$N$299,0))="","",INDEX(Proyectos!B$3:B$299,MATCH(ROWS($A$3:$A291),Proyectos!$N$3:$N$299,0))),"")</f>
        <v/>
      </c>
      <c r="C291" s="8" t="str">
        <f>IFERROR(IF(INDEX(Proyectos!C$3:C$299,MATCH(ROWS($A$3:$A291),Proyectos!$N$3:$N$299,0))="","",INDEX(Proyectos!C$3:C$299,MATCH(ROWS($A$3:$A291),Proyectos!$N$3:$N$299,0))),"")</f>
        <v/>
      </c>
      <c r="D291" s="8" t="str">
        <f>IFERROR(IF(INDEX(Proyectos!D$3:D$299,MATCH(ROWS($A$3:$A291),Proyectos!$N$3:$N$299,0))="","",INDEX(Proyectos!D$3:D$299,MATCH(ROWS($A$3:$A291),Proyectos!$N$3:$N$299,0))),"")</f>
        <v/>
      </c>
      <c r="E291" s="9" t="str">
        <f>IFERROR(IF(INDEX(Proyectos!E$3:E$299,MATCH(ROWS($A$3:$A291),Proyectos!$N$3:$N$299,0))="","",INDEX(Proyectos!E$3:E$299,MATCH(ROWS($A$3:$A291),Proyectos!$N$3:$N$299,0))),"")</f>
        <v/>
      </c>
      <c r="F291" s="10" t="str">
        <f>IFERROR(IF(INDEX(Proyectos!F$3:F$299,MATCH(ROWS($A$3:$A291),Proyectos!$N$3:$N$299,0))="","",INDEX(Proyectos!F$3:F$299,MATCH(ROWS($A$3:$A291),Proyectos!$N$3:$N$299,0))),"")</f>
        <v/>
      </c>
      <c r="G291" s="11" t="str">
        <f>IFERROR(IF(INDEX(Proyectos!G$3:G$299,MATCH(ROWS($A$3:$A291),Proyectos!$N$3:$N$299,0))="","",INDEX(Proyectos!G$3:G$299,MATCH(ROWS($A$3:$A291),Proyectos!$N$3:$N$299,0))),"")</f>
        <v/>
      </c>
      <c r="H291" s="8" t="str">
        <f>IFERROR(IF(INDEX(Proyectos!H$3:H$299,MATCH(ROWS($A$3:$A291),Proyectos!$N$3:$N$299,0))="","",INDEX(Proyectos!H$3:H$299,MATCH(ROWS($A$3:$A291),Proyectos!$N$3:$N$299,0))),"")</f>
        <v/>
      </c>
      <c r="I291" s="12" t="str">
        <f>IFERROR(IF(INDEX(Proyectos!I$3:I$299,MATCH(ROWS($A$3:$A291),Proyectos!$N$3:$N$299,0))="","",INDEX(Proyectos!I$3:I$299,MATCH(ROWS($A$3:$A291),Proyectos!$N$3:$N$299,0))),"")</f>
        <v/>
      </c>
      <c r="J291" s="13" t="str">
        <f>IFERROR(IF(INDEX(Proyectos!J$3:J$299,MATCH(ROWS($A$3:$A291),Proyectos!$N$3:$N$299,0))="","",INDEX(Proyectos!J$3:J$299,MATCH(ROWS($A$3:$A291),Proyectos!$N$3:$N$299,0))),"")</f>
        <v/>
      </c>
    </row>
    <row r="292">
      <c r="A292" s="8" t="str">
        <f>IFERROR(IF(INDEX(Proyectos!A$3:A$299,MATCH(ROWS($A$3:$A292),Proyectos!$N$3:$N$299,0))="","",INDEX(Proyectos!A$3:A$299,MATCH(ROWS($A$3:$A292),Proyectos!$N$3:$N$299,0))),"")</f>
        <v/>
      </c>
      <c r="B292" s="8" t="str">
        <f>IFERROR(IF(INDEX(Proyectos!B$3:B$299,MATCH(ROWS($A$3:$A292),Proyectos!$N$3:$N$299,0))="","",INDEX(Proyectos!B$3:B$299,MATCH(ROWS($A$3:$A292),Proyectos!$N$3:$N$299,0))),"")</f>
        <v/>
      </c>
      <c r="C292" s="8" t="str">
        <f>IFERROR(IF(INDEX(Proyectos!C$3:C$299,MATCH(ROWS($A$3:$A292),Proyectos!$N$3:$N$299,0))="","",INDEX(Proyectos!C$3:C$299,MATCH(ROWS($A$3:$A292),Proyectos!$N$3:$N$299,0))),"")</f>
        <v/>
      </c>
      <c r="D292" s="8" t="str">
        <f>IFERROR(IF(INDEX(Proyectos!D$3:D$299,MATCH(ROWS($A$3:$A292),Proyectos!$N$3:$N$299,0))="","",INDEX(Proyectos!D$3:D$299,MATCH(ROWS($A$3:$A292),Proyectos!$N$3:$N$299,0))),"")</f>
        <v/>
      </c>
      <c r="E292" s="9" t="str">
        <f>IFERROR(IF(INDEX(Proyectos!E$3:E$299,MATCH(ROWS($A$3:$A292),Proyectos!$N$3:$N$299,0))="","",INDEX(Proyectos!E$3:E$299,MATCH(ROWS($A$3:$A292),Proyectos!$N$3:$N$299,0))),"")</f>
        <v/>
      </c>
      <c r="F292" s="10" t="str">
        <f>IFERROR(IF(INDEX(Proyectos!F$3:F$299,MATCH(ROWS($A$3:$A292),Proyectos!$N$3:$N$299,0))="","",INDEX(Proyectos!F$3:F$299,MATCH(ROWS($A$3:$A292),Proyectos!$N$3:$N$299,0))),"")</f>
        <v/>
      </c>
      <c r="G292" s="11" t="str">
        <f>IFERROR(IF(INDEX(Proyectos!G$3:G$299,MATCH(ROWS($A$3:$A292),Proyectos!$N$3:$N$299,0))="","",INDEX(Proyectos!G$3:G$299,MATCH(ROWS($A$3:$A292),Proyectos!$N$3:$N$299,0))),"")</f>
        <v/>
      </c>
      <c r="H292" s="8" t="str">
        <f>IFERROR(IF(INDEX(Proyectos!H$3:H$299,MATCH(ROWS($A$3:$A292),Proyectos!$N$3:$N$299,0))="","",INDEX(Proyectos!H$3:H$299,MATCH(ROWS($A$3:$A292),Proyectos!$N$3:$N$299,0))),"")</f>
        <v/>
      </c>
      <c r="I292" s="12" t="str">
        <f>IFERROR(IF(INDEX(Proyectos!I$3:I$299,MATCH(ROWS($A$3:$A292),Proyectos!$N$3:$N$299,0))="","",INDEX(Proyectos!I$3:I$299,MATCH(ROWS($A$3:$A292),Proyectos!$N$3:$N$299,0))),"")</f>
        <v/>
      </c>
      <c r="J292" s="13" t="str">
        <f>IFERROR(IF(INDEX(Proyectos!J$3:J$299,MATCH(ROWS($A$3:$A292),Proyectos!$N$3:$N$299,0))="","",INDEX(Proyectos!J$3:J$299,MATCH(ROWS($A$3:$A292),Proyectos!$N$3:$N$299,0))),"")</f>
        <v/>
      </c>
    </row>
    <row r="293">
      <c r="A293" s="8" t="str">
        <f>IFERROR(IF(INDEX(Proyectos!A$3:A$299,MATCH(ROWS($A$3:$A293),Proyectos!$N$3:$N$299,0))="","",INDEX(Proyectos!A$3:A$299,MATCH(ROWS($A$3:$A293),Proyectos!$N$3:$N$299,0))),"")</f>
        <v/>
      </c>
      <c r="B293" s="8" t="str">
        <f>IFERROR(IF(INDEX(Proyectos!B$3:B$299,MATCH(ROWS($A$3:$A293),Proyectos!$N$3:$N$299,0))="","",INDEX(Proyectos!B$3:B$299,MATCH(ROWS($A$3:$A293),Proyectos!$N$3:$N$299,0))),"")</f>
        <v/>
      </c>
      <c r="C293" s="8" t="str">
        <f>IFERROR(IF(INDEX(Proyectos!C$3:C$299,MATCH(ROWS($A$3:$A293),Proyectos!$N$3:$N$299,0))="","",INDEX(Proyectos!C$3:C$299,MATCH(ROWS($A$3:$A293),Proyectos!$N$3:$N$299,0))),"")</f>
        <v/>
      </c>
      <c r="D293" s="8" t="str">
        <f>IFERROR(IF(INDEX(Proyectos!D$3:D$299,MATCH(ROWS($A$3:$A293),Proyectos!$N$3:$N$299,0))="","",INDEX(Proyectos!D$3:D$299,MATCH(ROWS($A$3:$A293),Proyectos!$N$3:$N$299,0))),"")</f>
        <v/>
      </c>
      <c r="E293" s="9" t="str">
        <f>IFERROR(IF(INDEX(Proyectos!E$3:E$299,MATCH(ROWS($A$3:$A293),Proyectos!$N$3:$N$299,0))="","",INDEX(Proyectos!E$3:E$299,MATCH(ROWS($A$3:$A293),Proyectos!$N$3:$N$299,0))),"")</f>
        <v/>
      </c>
      <c r="F293" s="10" t="str">
        <f>IFERROR(IF(INDEX(Proyectos!F$3:F$299,MATCH(ROWS($A$3:$A293),Proyectos!$N$3:$N$299,0))="","",INDEX(Proyectos!F$3:F$299,MATCH(ROWS($A$3:$A293),Proyectos!$N$3:$N$299,0))),"")</f>
        <v/>
      </c>
      <c r="G293" s="11" t="str">
        <f>IFERROR(IF(INDEX(Proyectos!G$3:G$299,MATCH(ROWS($A$3:$A293),Proyectos!$N$3:$N$299,0))="","",INDEX(Proyectos!G$3:G$299,MATCH(ROWS($A$3:$A293),Proyectos!$N$3:$N$299,0))),"")</f>
        <v/>
      </c>
      <c r="H293" s="8" t="str">
        <f>IFERROR(IF(INDEX(Proyectos!H$3:H$299,MATCH(ROWS($A$3:$A293),Proyectos!$N$3:$N$299,0))="","",INDEX(Proyectos!H$3:H$299,MATCH(ROWS($A$3:$A293),Proyectos!$N$3:$N$299,0))),"")</f>
        <v/>
      </c>
      <c r="I293" s="12" t="str">
        <f>IFERROR(IF(INDEX(Proyectos!I$3:I$299,MATCH(ROWS($A$3:$A293),Proyectos!$N$3:$N$299,0))="","",INDEX(Proyectos!I$3:I$299,MATCH(ROWS($A$3:$A293),Proyectos!$N$3:$N$299,0))),"")</f>
        <v/>
      </c>
      <c r="J293" s="13" t="str">
        <f>IFERROR(IF(INDEX(Proyectos!J$3:J$299,MATCH(ROWS($A$3:$A293),Proyectos!$N$3:$N$299,0))="","",INDEX(Proyectos!J$3:J$299,MATCH(ROWS($A$3:$A293),Proyectos!$N$3:$N$299,0))),"")</f>
        <v/>
      </c>
    </row>
    <row r="294">
      <c r="A294" s="8" t="str">
        <f>IFERROR(IF(INDEX(Proyectos!A$3:A$299,MATCH(ROWS($A$3:$A294),Proyectos!$N$3:$N$299,0))="","",INDEX(Proyectos!A$3:A$299,MATCH(ROWS($A$3:$A294),Proyectos!$N$3:$N$299,0))),"")</f>
        <v/>
      </c>
      <c r="B294" s="8" t="str">
        <f>IFERROR(IF(INDEX(Proyectos!B$3:B$299,MATCH(ROWS($A$3:$A294),Proyectos!$N$3:$N$299,0))="","",INDEX(Proyectos!B$3:B$299,MATCH(ROWS($A$3:$A294),Proyectos!$N$3:$N$299,0))),"")</f>
        <v/>
      </c>
      <c r="C294" s="8" t="str">
        <f>IFERROR(IF(INDEX(Proyectos!C$3:C$299,MATCH(ROWS($A$3:$A294),Proyectos!$N$3:$N$299,0))="","",INDEX(Proyectos!C$3:C$299,MATCH(ROWS($A$3:$A294),Proyectos!$N$3:$N$299,0))),"")</f>
        <v/>
      </c>
      <c r="D294" s="8" t="str">
        <f>IFERROR(IF(INDEX(Proyectos!D$3:D$299,MATCH(ROWS($A$3:$A294),Proyectos!$N$3:$N$299,0))="","",INDEX(Proyectos!D$3:D$299,MATCH(ROWS($A$3:$A294),Proyectos!$N$3:$N$299,0))),"")</f>
        <v/>
      </c>
      <c r="E294" s="9" t="str">
        <f>IFERROR(IF(INDEX(Proyectos!E$3:E$299,MATCH(ROWS($A$3:$A294),Proyectos!$N$3:$N$299,0))="","",INDEX(Proyectos!E$3:E$299,MATCH(ROWS($A$3:$A294),Proyectos!$N$3:$N$299,0))),"")</f>
        <v/>
      </c>
      <c r="F294" s="10" t="str">
        <f>IFERROR(IF(INDEX(Proyectos!F$3:F$299,MATCH(ROWS($A$3:$A294),Proyectos!$N$3:$N$299,0))="","",INDEX(Proyectos!F$3:F$299,MATCH(ROWS($A$3:$A294),Proyectos!$N$3:$N$299,0))),"")</f>
        <v/>
      </c>
      <c r="G294" s="11" t="str">
        <f>IFERROR(IF(INDEX(Proyectos!G$3:G$299,MATCH(ROWS($A$3:$A294),Proyectos!$N$3:$N$299,0))="","",INDEX(Proyectos!G$3:G$299,MATCH(ROWS($A$3:$A294),Proyectos!$N$3:$N$299,0))),"")</f>
        <v/>
      </c>
      <c r="H294" s="8" t="str">
        <f>IFERROR(IF(INDEX(Proyectos!H$3:H$299,MATCH(ROWS($A$3:$A294),Proyectos!$N$3:$N$299,0))="","",INDEX(Proyectos!H$3:H$299,MATCH(ROWS($A$3:$A294),Proyectos!$N$3:$N$299,0))),"")</f>
        <v/>
      </c>
      <c r="I294" s="12" t="str">
        <f>IFERROR(IF(INDEX(Proyectos!I$3:I$299,MATCH(ROWS($A$3:$A294),Proyectos!$N$3:$N$299,0))="","",INDEX(Proyectos!I$3:I$299,MATCH(ROWS($A$3:$A294),Proyectos!$N$3:$N$299,0))),"")</f>
        <v/>
      </c>
      <c r="J294" s="13" t="str">
        <f>IFERROR(IF(INDEX(Proyectos!J$3:J$299,MATCH(ROWS($A$3:$A294),Proyectos!$N$3:$N$299,0))="","",INDEX(Proyectos!J$3:J$299,MATCH(ROWS($A$3:$A294),Proyectos!$N$3:$N$299,0))),"")</f>
        <v/>
      </c>
    </row>
    <row r="295">
      <c r="A295" s="8" t="str">
        <f>IFERROR(IF(INDEX(Proyectos!A$3:A$299,MATCH(ROWS($A$3:$A295),Proyectos!$N$3:$N$299,0))="","",INDEX(Proyectos!A$3:A$299,MATCH(ROWS($A$3:$A295),Proyectos!$N$3:$N$299,0))),"")</f>
        <v/>
      </c>
      <c r="B295" s="8" t="str">
        <f>IFERROR(IF(INDEX(Proyectos!B$3:B$299,MATCH(ROWS($A$3:$A295),Proyectos!$N$3:$N$299,0))="","",INDEX(Proyectos!B$3:B$299,MATCH(ROWS($A$3:$A295),Proyectos!$N$3:$N$299,0))),"")</f>
        <v/>
      </c>
      <c r="C295" s="8" t="str">
        <f>IFERROR(IF(INDEX(Proyectos!C$3:C$299,MATCH(ROWS($A$3:$A295),Proyectos!$N$3:$N$299,0))="","",INDEX(Proyectos!C$3:C$299,MATCH(ROWS($A$3:$A295),Proyectos!$N$3:$N$299,0))),"")</f>
        <v/>
      </c>
      <c r="D295" s="8" t="str">
        <f>IFERROR(IF(INDEX(Proyectos!D$3:D$299,MATCH(ROWS($A$3:$A295),Proyectos!$N$3:$N$299,0))="","",INDEX(Proyectos!D$3:D$299,MATCH(ROWS($A$3:$A295),Proyectos!$N$3:$N$299,0))),"")</f>
        <v/>
      </c>
      <c r="E295" s="9" t="str">
        <f>IFERROR(IF(INDEX(Proyectos!E$3:E$299,MATCH(ROWS($A$3:$A295),Proyectos!$N$3:$N$299,0))="","",INDEX(Proyectos!E$3:E$299,MATCH(ROWS($A$3:$A295),Proyectos!$N$3:$N$299,0))),"")</f>
        <v/>
      </c>
      <c r="F295" s="10" t="str">
        <f>IFERROR(IF(INDEX(Proyectos!F$3:F$299,MATCH(ROWS($A$3:$A295),Proyectos!$N$3:$N$299,0))="","",INDEX(Proyectos!F$3:F$299,MATCH(ROWS($A$3:$A295),Proyectos!$N$3:$N$299,0))),"")</f>
        <v/>
      </c>
      <c r="G295" s="11" t="str">
        <f>IFERROR(IF(INDEX(Proyectos!G$3:G$299,MATCH(ROWS($A$3:$A295),Proyectos!$N$3:$N$299,0))="","",INDEX(Proyectos!G$3:G$299,MATCH(ROWS($A$3:$A295),Proyectos!$N$3:$N$299,0))),"")</f>
        <v/>
      </c>
      <c r="H295" s="8" t="str">
        <f>IFERROR(IF(INDEX(Proyectos!H$3:H$299,MATCH(ROWS($A$3:$A295),Proyectos!$N$3:$N$299,0))="","",INDEX(Proyectos!H$3:H$299,MATCH(ROWS($A$3:$A295),Proyectos!$N$3:$N$299,0))),"")</f>
        <v/>
      </c>
      <c r="I295" s="12" t="str">
        <f>IFERROR(IF(INDEX(Proyectos!I$3:I$299,MATCH(ROWS($A$3:$A295),Proyectos!$N$3:$N$299,0))="","",INDEX(Proyectos!I$3:I$299,MATCH(ROWS($A$3:$A295),Proyectos!$N$3:$N$299,0))),"")</f>
        <v/>
      </c>
      <c r="J295" s="13" t="str">
        <f>IFERROR(IF(INDEX(Proyectos!J$3:J$299,MATCH(ROWS($A$3:$A295),Proyectos!$N$3:$N$299,0))="","",INDEX(Proyectos!J$3:J$299,MATCH(ROWS($A$3:$A295),Proyectos!$N$3:$N$299,0))),"")</f>
        <v/>
      </c>
    </row>
    <row r="296">
      <c r="A296" s="8" t="str">
        <f>IFERROR(IF(INDEX(Proyectos!A$3:A$299,MATCH(ROWS($A$3:$A296),Proyectos!$N$3:$N$299,0))="","",INDEX(Proyectos!A$3:A$299,MATCH(ROWS($A$3:$A296),Proyectos!$N$3:$N$299,0))),"")</f>
        <v/>
      </c>
      <c r="B296" s="8" t="str">
        <f>IFERROR(IF(INDEX(Proyectos!B$3:B$299,MATCH(ROWS($A$3:$A296),Proyectos!$N$3:$N$299,0))="","",INDEX(Proyectos!B$3:B$299,MATCH(ROWS($A$3:$A296),Proyectos!$N$3:$N$299,0))),"")</f>
        <v/>
      </c>
      <c r="C296" s="8" t="str">
        <f>IFERROR(IF(INDEX(Proyectos!C$3:C$299,MATCH(ROWS($A$3:$A296),Proyectos!$N$3:$N$299,0))="","",INDEX(Proyectos!C$3:C$299,MATCH(ROWS($A$3:$A296),Proyectos!$N$3:$N$299,0))),"")</f>
        <v/>
      </c>
      <c r="D296" s="8" t="str">
        <f>IFERROR(IF(INDEX(Proyectos!D$3:D$299,MATCH(ROWS($A$3:$A296),Proyectos!$N$3:$N$299,0))="","",INDEX(Proyectos!D$3:D$299,MATCH(ROWS($A$3:$A296),Proyectos!$N$3:$N$299,0))),"")</f>
        <v/>
      </c>
      <c r="E296" s="9" t="str">
        <f>IFERROR(IF(INDEX(Proyectos!E$3:E$299,MATCH(ROWS($A$3:$A296),Proyectos!$N$3:$N$299,0))="","",INDEX(Proyectos!E$3:E$299,MATCH(ROWS($A$3:$A296),Proyectos!$N$3:$N$299,0))),"")</f>
        <v/>
      </c>
      <c r="F296" s="10" t="str">
        <f>IFERROR(IF(INDEX(Proyectos!F$3:F$299,MATCH(ROWS($A$3:$A296),Proyectos!$N$3:$N$299,0))="","",INDEX(Proyectos!F$3:F$299,MATCH(ROWS($A$3:$A296),Proyectos!$N$3:$N$299,0))),"")</f>
        <v/>
      </c>
      <c r="G296" s="11" t="str">
        <f>IFERROR(IF(INDEX(Proyectos!G$3:G$299,MATCH(ROWS($A$3:$A296),Proyectos!$N$3:$N$299,0))="","",INDEX(Proyectos!G$3:G$299,MATCH(ROWS($A$3:$A296),Proyectos!$N$3:$N$299,0))),"")</f>
        <v/>
      </c>
      <c r="H296" s="8" t="str">
        <f>IFERROR(IF(INDEX(Proyectos!H$3:H$299,MATCH(ROWS($A$3:$A296),Proyectos!$N$3:$N$299,0))="","",INDEX(Proyectos!H$3:H$299,MATCH(ROWS($A$3:$A296),Proyectos!$N$3:$N$299,0))),"")</f>
        <v/>
      </c>
      <c r="I296" s="12" t="str">
        <f>IFERROR(IF(INDEX(Proyectos!I$3:I$299,MATCH(ROWS($A$3:$A296),Proyectos!$N$3:$N$299,0))="","",INDEX(Proyectos!I$3:I$299,MATCH(ROWS($A$3:$A296),Proyectos!$N$3:$N$299,0))),"")</f>
        <v/>
      </c>
      <c r="J296" s="13" t="str">
        <f>IFERROR(IF(INDEX(Proyectos!J$3:J$299,MATCH(ROWS($A$3:$A296),Proyectos!$N$3:$N$299,0))="","",INDEX(Proyectos!J$3:J$299,MATCH(ROWS($A$3:$A296),Proyectos!$N$3:$N$299,0))),"")</f>
        <v/>
      </c>
    </row>
    <row r="297">
      <c r="A297" s="8" t="str">
        <f>IFERROR(IF(INDEX(Proyectos!A$3:A$299,MATCH(ROWS($A$3:$A297),Proyectos!$N$3:$N$299,0))="","",INDEX(Proyectos!A$3:A$299,MATCH(ROWS($A$3:$A297),Proyectos!$N$3:$N$299,0))),"")</f>
        <v/>
      </c>
      <c r="B297" s="8" t="str">
        <f>IFERROR(IF(INDEX(Proyectos!B$3:B$299,MATCH(ROWS($A$3:$A297),Proyectos!$N$3:$N$299,0))="","",INDEX(Proyectos!B$3:B$299,MATCH(ROWS($A$3:$A297),Proyectos!$N$3:$N$299,0))),"")</f>
        <v/>
      </c>
      <c r="C297" s="8" t="str">
        <f>IFERROR(IF(INDEX(Proyectos!C$3:C$299,MATCH(ROWS($A$3:$A297),Proyectos!$N$3:$N$299,0))="","",INDEX(Proyectos!C$3:C$299,MATCH(ROWS($A$3:$A297),Proyectos!$N$3:$N$299,0))),"")</f>
        <v/>
      </c>
      <c r="D297" s="8" t="str">
        <f>IFERROR(IF(INDEX(Proyectos!D$3:D$299,MATCH(ROWS($A$3:$A297),Proyectos!$N$3:$N$299,0))="","",INDEX(Proyectos!D$3:D$299,MATCH(ROWS($A$3:$A297),Proyectos!$N$3:$N$299,0))),"")</f>
        <v/>
      </c>
      <c r="E297" s="9" t="str">
        <f>IFERROR(IF(INDEX(Proyectos!E$3:E$299,MATCH(ROWS($A$3:$A297),Proyectos!$N$3:$N$299,0))="","",INDEX(Proyectos!E$3:E$299,MATCH(ROWS($A$3:$A297),Proyectos!$N$3:$N$299,0))),"")</f>
        <v/>
      </c>
      <c r="F297" s="10" t="str">
        <f>IFERROR(IF(INDEX(Proyectos!F$3:F$299,MATCH(ROWS($A$3:$A297),Proyectos!$N$3:$N$299,0))="","",INDEX(Proyectos!F$3:F$299,MATCH(ROWS($A$3:$A297),Proyectos!$N$3:$N$299,0))),"")</f>
        <v/>
      </c>
      <c r="G297" s="11" t="str">
        <f>IFERROR(IF(INDEX(Proyectos!G$3:G$299,MATCH(ROWS($A$3:$A297),Proyectos!$N$3:$N$299,0))="","",INDEX(Proyectos!G$3:G$299,MATCH(ROWS($A$3:$A297),Proyectos!$N$3:$N$299,0))),"")</f>
        <v/>
      </c>
      <c r="H297" s="8" t="str">
        <f>IFERROR(IF(INDEX(Proyectos!H$3:H$299,MATCH(ROWS($A$3:$A297),Proyectos!$N$3:$N$299,0))="","",INDEX(Proyectos!H$3:H$299,MATCH(ROWS($A$3:$A297),Proyectos!$N$3:$N$299,0))),"")</f>
        <v/>
      </c>
      <c r="I297" s="12" t="str">
        <f>IFERROR(IF(INDEX(Proyectos!I$3:I$299,MATCH(ROWS($A$3:$A297),Proyectos!$N$3:$N$299,0))="","",INDEX(Proyectos!I$3:I$299,MATCH(ROWS($A$3:$A297),Proyectos!$N$3:$N$299,0))),"")</f>
        <v/>
      </c>
      <c r="J297" s="13" t="str">
        <f>IFERROR(IF(INDEX(Proyectos!J$3:J$299,MATCH(ROWS($A$3:$A297),Proyectos!$N$3:$N$299,0))="","",INDEX(Proyectos!J$3:J$299,MATCH(ROWS($A$3:$A297),Proyectos!$N$3:$N$299,0))),"")</f>
        <v/>
      </c>
    </row>
    <row r="298">
      <c r="A298" s="8" t="str">
        <f>IFERROR(IF(INDEX(Proyectos!A$3:A$299,MATCH(ROWS($A$3:$A298),Proyectos!$N$3:$N$299,0))="","",INDEX(Proyectos!A$3:A$299,MATCH(ROWS($A$3:$A298),Proyectos!$N$3:$N$299,0))),"")</f>
        <v/>
      </c>
      <c r="B298" s="8" t="str">
        <f>IFERROR(IF(INDEX(Proyectos!B$3:B$299,MATCH(ROWS($A$3:$A298),Proyectos!$N$3:$N$299,0))="","",INDEX(Proyectos!B$3:B$299,MATCH(ROWS($A$3:$A298),Proyectos!$N$3:$N$299,0))),"")</f>
        <v/>
      </c>
      <c r="C298" s="8" t="str">
        <f>IFERROR(IF(INDEX(Proyectos!C$3:C$299,MATCH(ROWS($A$3:$A298),Proyectos!$N$3:$N$299,0))="","",INDEX(Proyectos!C$3:C$299,MATCH(ROWS($A$3:$A298),Proyectos!$N$3:$N$299,0))),"")</f>
        <v/>
      </c>
      <c r="D298" s="8" t="str">
        <f>IFERROR(IF(INDEX(Proyectos!D$3:D$299,MATCH(ROWS($A$3:$A298),Proyectos!$N$3:$N$299,0))="","",INDEX(Proyectos!D$3:D$299,MATCH(ROWS($A$3:$A298),Proyectos!$N$3:$N$299,0))),"")</f>
        <v/>
      </c>
      <c r="E298" s="9" t="str">
        <f>IFERROR(IF(INDEX(Proyectos!E$3:E$299,MATCH(ROWS($A$3:$A298),Proyectos!$N$3:$N$299,0))="","",INDEX(Proyectos!E$3:E$299,MATCH(ROWS($A$3:$A298),Proyectos!$N$3:$N$299,0))),"")</f>
        <v/>
      </c>
      <c r="F298" s="10" t="str">
        <f>IFERROR(IF(INDEX(Proyectos!F$3:F$299,MATCH(ROWS($A$3:$A298),Proyectos!$N$3:$N$299,0))="","",INDEX(Proyectos!F$3:F$299,MATCH(ROWS($A$3:$A298),Proyectos!$N$3:$N$299,0))),"")</f>
        <v/>
      </c>
      <c r="G298" s="11" t="str">
        <f>IFERROR(IF(INDEX(Proyectos!G$3:G$299,MATCH(ROWS($A$3:$A298),Proyectos!$N$3:$N$299,0))="","",INDEX(Proyectos!G$3:G$299,MATCH(ROWS($A$3:$A298),Proyectos!$N$3:$N$299,0))),"")</f>
        <v/>
      </c>
      <c r="H298" s="8" t="str">
        <f>IFERROR(IF(INDEX(Proyectos!H$3:H$299,MATCH(ROWS($A$3:$A298),Proyectos!$N$3:$N$299,0))="","",INDEX(Proyectos!H$3:H$299,MATCH(ROWS($A$3:$A298),Proyectos!$N$3:$N$299,0))),"")</f>
        <v/>
      </c>
      <c r="I298" s="12" t="str">
        <f>IFERROR(IF(INDEX(Proyectos!I$3:I$299,MATCH(ROWS($A$3:$A298),Proyectos!$N$3:$N$299,0))="","",INDEX(Proyectos!I$3:I$299,MATCH(ROWS($A$3:$A298),Proyectos!$N$3:$N$299,0))),"")</f>
        <v/>
      </c>
      <c r="J298" s="13" t="str">
        <f>IFERROR(IF(INDEX(Proyectos!J$3:J$299,MATCH(ROWS($A$3:$A298),Proyectos!$N$3:$N$299,0))="","",INDEX(Proyectos!J$3:J$299,MATCH(ROWS($A$3:$A298),Proyectos!$N$3:$N$299,0))),"")</f>
        <v/>
      </c>
    </row>
    <row r="299">
      <c r="A299" s="8" t="str">
        <f>IFERROR(IF(INDEX(Proyectos!A$3:A$299,MATCH(ROWS($A$3:$A299),Proyectos!$N$3:$N$299,0))="","",INDEX(Proyectos!A$3:A$299,MATCH(ROWS($A$3:$A299),Proyectos!$N$3:$N$299,0))),"")</f>
        <v/>
      </c>
      <c r="B299" s="8" t="str">
        <f>IFERROR(IF(INDEX(Proyectos!B$3:B$299,MATCH(ROWS($A$3:$A299),Proyectos!$N$3:$N$299,0))="","",INDEX(Proyectos!B$3:B$299,MATCH(ROWS($A$3:$A299),Proyectos!$N$3:$N$299,0))),"")</f>
        <v/>
      </c>
      <c r="C299" s="8" t="str">
        <f>IFERROR(IF(INDEX(Proyectos!C$3:C$299,MATCH(ROWS($A$3:$A299),Proyectos!$N$3:$N$299,0))="","",INDEX(Proyectos!C$3:C$299,MATCH(ROWS($A$3:$A299),Proyectos!$N$3:$N$299,0))),"")</f>
        <v/>
      </c>
      <c r="D299" s="8" t="str">
        <f>IFERROR(IF(INDEX(Proyectos!D$3:D$299,MATCH(ROWS($A$3:$A299),Proyectos!$N$3:$N$299,0))="","",INDEX(Proyectos!D$3:D$299,MATCH(ROWS($A$3:$A299),Proyectos!$N$3:$N$299,0))),"")</f>
        <v/>
      </c>
      <c r="E299" s="9" t="str">
        <f>IFERROR(IF(INDEX(Proyectos!E$3:E$299,MATCH(ROWS($A$3:$A299),Proyectos!$N$3:$N$299,0))="","",INDEX(Proyectos!E$3:E$299,MATCH(ROWS($A$3:$A299),Proyectos!$N$3:$N$299,0))),"")</f>
        <v/>
      </c>
      <c r="F299" s="10" t="str">
        <f>IFERROR(IF(INDEX(Proyectos!F$3:F$299,MATCH(ROWS($A$3:$A299),Proyectos!$N$3:$N$299,0))="","",INDEX(Proyectos!F$3:F$299,MATCH(ROWS($A$3:$A299),Proyectos!$N$3:$N$299,0))),"")</f>
        <v/>
      </c>
      <c r="G299" s="11" t="str">
        <f>IFERROR(IF(INDEX(Proyectos!G$3:G$299,MATCH(ROWS($A$3:$A299),Proyectos!$N$3:$N$299,0))="","",INDEX(Proyectos!G$3:G$299,MATCH(ROWS($A$3:$A299),Proyectos!$N$3:$N$299,0))),"")</f>
        <v/>
      </c>
      <c r="H299" s="8" t="str">
        <f>IFERROR(IF(INDEX(Proyectos!H$3:H$299,MATCH(ROWS($A$3:$A299),Proyectos!$N$3:$N$299,0))="","",INDEX(Proyectos!H$3:H$299,MATCH(ROWS($A$3:$A299),Proyectos!$N$3:$N$299,0))),"")</f>
        <v/>
      </c>
      <c r="I299" s="12" t="str">
        <f>IFERROR(IF(INDEX(Proyectos!I$3:I$299,MATCH(ROWS($A$3:$A299),Proyectos!$N$3:$N$299,0))="","",INDEX(Proyectos!I$3:I$299,MATCH(ROWS($A$3:$A299),Proyectos!$N$3:$N$299,0))),"")</f>
        <v/>
      </c>
      <c r="J299" s="13" t="str">
        <f>IFERROR(IF(INDEX(Proyectos!J$3:J$299,MATCH(ROWS($A$3:$A299),Proyectos!$N$3:$N$299,0))="","",INDEX(Proyectos!J$3:J$299,MATCH(ROWS($A$3:$A299),Proyectos!$N$3:$N$299,0))),"")</f>
        <v/>
      </c>
    </row>
  </sheetData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896"/>
  <sheetViews>
    <sheetView showGridLines="0" zoomScaleNormal="100" workbookViewId="0">
      <pane ySplit="5" topLeftCell="A141" activePane="bottomLeft" state="frozen"/>
      <selection pane="bottomLeft" activeCell="D142" sqref="D142"/>
    </sheetView>
  </sheetViews>
  <sheetFormatPr baseColWidth="10" defaultColWidth="8.7109375" defaultRowHeight="15"/>
  <cols>
    <col width="15.5703125" customWidth="1" min="1" max="7"/>
    <col hidden="1" width="13" customWidth="1" min="9" max="15"/>
  </cols>
  <sheetData>
    <row r="1" ht="25.5" customHeight="1">
      <c r="A1" s="64" t="inlineStr">
        <is>
          <t>CALENDARIO DE PROYECTOS CLUSTER DEFENSA (AUTOMÁTICO)</t>
        </is>
      </c>
    </row>
    <row r="2" ht="30" customHeight="1">
      <c r="A2" s="65" t="inlineStr">
        <is>
          <t>Se actualiza solo: en cuanto añadas o edites un proyecto en 'Proyectos', aparecerá aquí en su Fecha Máx. Admite hasta 8 proyectos con la misma Fecha Máx.</t>
        </is>
      </c>
    </row>
    <row r="4" ht="15.75" customHeight="1">
      <c r="A4" s="28" t="inlineStr">
        <is>
          <t>Leyenda de estados:</t>
        </is>
      </c>
    </row>
    <row r="5">
      <c r="A5" s="29" t="inlineStr">
        <is>
          <t>En elaboración</t>
        </is>
      </c>
      <c r="B5" s="30" t="inlineStr">
        <is>
          <t>Presentado</t>
        </is>
      </c>
      <c r="C5" s="31" t="inlineStr">
        <is>
          <t>Pendiente</t>
        </is>
      </c>
      <c r="D5" s="32" t="inlineStr">
        <is>
          <t>Ganada</t>
        </is>
      </c>
      <c r="E5" s="33" t="inlineStr">
        <is>
          <t>Perdida</t>
        </is>
      </c>
      <c r="F5" s="34" t="inlineStr">
        <is>
          <t>Desestimado</t>
        </is>
      </c>
    </row>
    <row r="7" ht="21.75" customHeight="1">
      <c r="A7" s="66" t="inlineStr">
        <is>
          <t>JULIO 2026</t>
        </is>
      </c>
    </row>
    <row r="8" ht="15.75" customHeight="1">
      <c r="A8" s="35" t="inlineStr">
        <is>
          <t>LUN</t>
        </is>
      </c>
      <c r="B8" s="35" t="inlineStr">
        <is>
          <t>MAR</t>
        </is>
      </c>
      <c r="C8" s="35" t="inlineStr">
        <is>
          <t>MIÉ</t>
        </is>
      </c>
      <c r="D8" s="35" t="inlineStr">
        <is>
          <t>JUE</t>
        </is>
      </c>
      <c r="E8" s="35" t="inlineStr">
        <is>
          <t>VIE</t>
        </is>
      </c>
      <c r="F8" s="35" t="inlineStr">
        <is>
          <t>SÁB</t>
        </is>
      </c>
      <c r="G8" s="35" t="inlineStr">
        <is>
          <t>DOM</t>
        </is>
      </c>
    </row>
    <row r="9" ht="15" customHeight="1">
      <c r="A9" s="36" t="n"/>
      <c r="B9" s="36" t="n"/>
      <c r="C9" s="37" t="n">
        <v>46204</v>
      </c>
      <c r="D9" s="37" t="n">
        <v>46205</v>
      </c>
      <c r="E9" s="37" t="n">
        <v>46206</v>
      </c>
      <c r="F9" s="37" t="n">
        <v>46207</v>
      </c>
      <c r="G9" s="37" t="n">
        <v>46208</v>
      </c>
    </row>
    <row r="10" ht="24" customHeight="1">
      <c r="A10" s="36" t="n"/>
      <c r="B10" s="36" t="n"/>
      <c r="C10" s="38" t="str">
        <f>IFERROR("#"&amp;INDEX(Proyectos!$A$3:$A$299,MATCH(C9*100+1,Proyectos!$M$3:$M$299,0))&amp;" · "&amp;INDEX(Proyectos!$D$3:$D$299,MATCH(C9*100+1,Proyectos!$M$3:$M$299,0)),"")</f>
        <v/>
      </c>
      <c r="D10" s="38" t="str">
        <f>IFERROR("#"&amp;INDEX(Proyectos!$A$3:$A$299,MATCH(D9*100+1,Proyectos!$M$3:$M$299,0))&amp;" · "&amp;INDEX(Proyectos!$D$3:$D$299,MATCH(D9*100+1,Proyectos!$M$3:$M$299,0)),"")</f>
        <v/>
      </c>
      <c r="E10" s="38" t="str">
        <f>IFERROR("#"&amp;INDEX(Proyectos!$A$3:$A$299,MATCH(E9*100+1,Proyectos!$M$3:$M$299,0))&amp;" · "&amp;INDEX(Proyectos!$D$3:$D$299,MATCH(E9*100+1,Proyectos!$M$3:$M$299,0)),"")</f>
        <v/>
      </c>
      <c r="F10" s="38" t="str">
        <f>IFERROR("#"&amp;INDEX(Proyectos!$A$3:$A$299,MATCH(F9*100+1,Proyectos!$M$3:$M$299,0))&amp;" · "&amp;INDEX(Proyectos!$D$3:$D$299,MATCH(F9*100+1,Proyectos!$M$3:$M$299,0)),"")</f>
        <v/>
      </c>
      <c r="G10" s="38" t="str">
        <f>IFERROR("#"&amp;INDEX(Proyectos!$A$3:$A$299,MATCH(G9*100+1,Proyectos!$M$3:$M$299,0))&amp;" · "&amp;INDEX(Proyectos!$D$3:$D$299,MATCH(G9*100+1,Proyectos!$M$3:$M$299,0)),"")</f>
        <v/>
      </c>
      <c r="K10" t="str">
        <f>IFERROR(INDEX(Proyectos!$H$3:$H$299,MATCH(C9*100+1,Proyectos!$M$3:$M$299,0)),"")</f>
        <v/>
      </c>
      <c r="L10" t="str">
        <f>IFERROR(INDEX(Proyectos!$H$3:$H$299,MATCH(D9*100+1,Proyectos!$M$3:$M$299,0)),"")</f>
        <v/>
      </c>
      <c r="M10" t="str">
        <f>IFERROR(INDEX(Proyectos!$H$3:$H$299,MATCH(E9*100+1,Proyectos!$M$3:$M$299,0)),"")</f>
        <v/>
      </c>
      <c r="N10" t="str">
        <f>IFERROR(INDEX(Proyectos!$H$3:$H$299,MATCH(F9*100+1,Proyectos!$M$3:$M$299,0)),"")</f>
        <v/>
      </c>
      <c r="O10" t="str">
        <f>IFERROR(INDEX(Proyectos!$H$3:$H$299,MATCH(G9*100+1,Proyectos!$M$3:$M$299,0)),"")</f>
        <v/>
      </c>
    </row>
    <row r="11" ht="24" customHeight="1">
      <c r="A11" s="36" t="n"/>
      <c r="B11" s="36" t="n"/>
      <c r="C11" s="38" t="str">
        <f>IFERROR("#"&amp;INDEX(Proyectos!$A$3:$A$299,MATCH(C9*100+2,Proyectos!$M$3:$M$299,0))&amp;" · "&amp;INDEX(Proyectos!$D$3:$D$299,MATCH(C9*100+2,Proyectos!$M$3:$M$299,0)),"")</f>
        <v/>
      </c>
      <c r="D11" s="38" t="str">
        <f>IFERROR("#"&amp;INDEX(Proyectos!$A$3:$A$299,MATCH(D9*100+2,Proyectos!$M$3:$M$299,0))&amp;" · "&amp;INDEX(Proyectos!$D$3:$D$299,MATCH(D9*100+2,Proyectos!$M$3:$M$299,0)),"")</f>
        <v/>
      </c>
      <c r="E11" s="38" t="str">
        <f>IFERROR("#"&amp;INDEX(Proyectos!$A$3:$A$299,MATCH(E9*100+2,Proyectos!$M$3:$M$299,0))&amp;" · "&amp;INDEX(Proyectos!$D$3:$D$299,MATCH(E9*100+2,Proyectos!$M$3:$M$299,0)),"")</f>
        <v/>
      </c>
      <c r="F11" s="38" t="str">
        <f>IFERROR("#"&amp;INDEX(Proyectos!$A$3:$A$299,MATCH(F9*100+2,Proyectos!$M$3:$M$299,0))&amp;" · "&amp;INDEX(Proyectos!$D$3:$D$299,MATCH(F9*100+2,Proyectos!$M$3:$M$299,0)),"")</f>
        <v/>
      </c>
      <c r="G11" s="38" t="str">
        <f>IFERROR("#"&amp;INDEX(Proyectos!$A$3:$A$299,MATCH(G9*100+2,Proyectos!$M$3:$M$299,0))&amp;" · "&amp;INDEX(Proyectos!$D$3:$D$299,MATCH(G9*100+2,Proyectos!$M$3:$M$299,0)),"")</f>
        <v/>
      </c>
      <c r="K11" t="str">
        <f>IFERROR(INDEX(Proyectos!$H$3:$H$299,MATCH(C9*100+2,Proyectos!$M$3:$M$299,0)),"")</f>
        <v/>
      </c>
      <c r="L11" t="str">
        <f>IFERROR(INDEX(Proyectos!$H$3:$H$299,MATCH(D9*100+2,Proyectos!$M$3:$M$299,0)),"")</f>
        <v/>
      </c>
      <c r="M11" t="str">
        <f>IFERROR(INDEX(Proyectos!$H$3:$H$299,MATCH(E9*100+2,Proyectos!$M$3:$M$299,0)),"")</f>
        <v/>
      </c>
      <c r="N11" t="str">
        <f>IFERROR(INDEX(Proyectos!$H$3:$H$299,MATCH(F9*100+2,Proyectos!$M$3:$M$299,0)),"")</f>
        <v/>
      </c>
      <c r="O11" t="str">
        <f>IFERROR(INDEX(Proyectos!$H$3:$H$299,MATCH(G9*100+2,Proyectos!$M$3:$M$299,0)),"")</f>
        <v/>
      </c>
    </row>
    <row r="12" ht="24" customHeight="1">
      <c r="A12" s="36" t="n"/>
      <c r="B12" s="36" t="n"/>
      <c r="C12" s="38" t="str">
        <f>IFERROR("#"&amp;INDEX(Proyectos!$A$3:$A$299,MATCH(C9*100+3,Proyectos!$M$3:$M$299,0))&amp;" · "&amp;INDEX(Proyectos!$D$3:$D$299,MATCH(C9*100+3,Proyectos!$M$3:$M$299,0)),"")</f>
        <v/>
      </c>
      <c r="D12" s="38" t="str">
        <f>IFERROR("#"&amp;INDEX(Proyectos!$A$3:$A$299,MATCH(D9*100+3,Proyectos!$M$3:$M$299,0))&amp;" · "&amp;INDEX(Proyectos!$D$3:$D$299,MATCH(D9*100+3,Proyectos!$M$3:$M$299,0)),"")</f>
        <v/>
      </c>
      <c r="E12" s="38" t="str">
        <f>IFERROR("#"&amp;INDEX(Proyectos!$A$3:$A$299,MATCH(E9*100+3,Proyectos!$M$3:$M$299,0))&amp;" · "&amp;INDEX(Proyectos!$D$3:$D$299,MATCH(E9*100+3,Proyectos!$M$3:$M$299,0)),"")</f>
        <v/>
      </c>
      <c r="F12" s="38" t="str">
        <f>IFERROR("#"&amp;INDEX(Proyectos!$A$3:$A$299,MATCH(F9*100+3,Proyectos!$M$3:$M$299,0))&amp;" · "&amp;INDEX(Proyectos!$D$3:$D$299,MATCH(F9*100+3,Proyectos!$M$3:$M$299,0)),"")</f>
        <v/>
      </c>
      <c r="G12" s="38" t="str">
        <f>IFERROR("#"&amp;INDEX(Proyectos!$A$3:$A$299,MATCH(G9*100+3,Proyectos!$M$3:$M$299,0))&amp;" · "&amp;INDEX(Proyectos!$D$3:$D$299,MATCH(G9*100+3,Proyectos!$M$3:$M$299,0)),"")</f>
        <v/>
      </c>
      <c r="K12" t="str">
        <f>IFERROR(INDEX(Proyectos!$H$3:$H$299,MATCH(C9*100+3,Proyectos!$M$3:$M$299,0)),"")</f>
        <v/>
      </c>
      <c r="L12" t="str">
        <f>IFERROR(INDEX(Proyectos!$H$3:$H$299,MATCH(D9*100+3,Proyectos!$M$3:$M$299,0)),"")</f>
        <v/>
      </c>
      <c r="M12" t="str">
        <f>IFERROR(INDEX(Proyectos!$H$3:$H$299,MATCH(E9*100+3,Proyectos!$M$3:$M$299,0)),"")</f>
        <v/>
      </c>
      <c r="N12" t="str">
        <f>IFERROR(INDEX(Proyectos!$H$3:$H$299,MATCH(F9*100+3,Proyectos!$M$3:$M$299,0)),"")</f>
        <v/>
      </c>
      <c r="O12" t="str">
        <f>IFERROR(INDEX(Proyectos!$H$3:$H$299,MATCH(G9*100+3,Proyectos!$M$3:$M$299,0)),"")</f>
        <v/>
      </c>
    </row>
    <row r="13" ht="24" customHeight="1">
      <c r="A13" s="36" t="n"/>
      <c r="B13" s="36" t="n"/>
      <c r="C13" s="38" t="str">
        <f>IFERROR("#"&amp;INDEX(Proyectos!$A$3:$A$299,MATCH(C9*100+4,Proyectos!$M$3:$M$299,0))&amp;" · "&amp;INDEX(Proyectos!$D$3:$D$299,MATCH(C9*100+4,Proyectos!$M$3:$M$299,0)),"")</f>
        <v/>
      </c>
      <c r="D13" s="38" t="str">
        <f>IFERROR("#"&amp;INDEX(Proyectos!$A$3:$A$299,MATCH(D9*100+4,Proyectos!$M$3:$M$299,0))&amp;" · "&amp;INDEX(Proyectos!$D$3:$D$299,MATCH(D9*100+4,Proyectos!$M$3:$M$299,0)),"")</f>
        <v/>
      </c>
      <c r="E13" s="38" t="str">
        <f>IFERROR("#"&amp;INDEX(Proyectos!$A$3:$A$299,MATCH(E9*100+4,Proyectos!$M$3:$M$299,0))&amp;" · "&amp;INDEX(Proyectos!$D$3:$D$299,MATCH(E9*100+4,Proyectos!$M$3:$M$299,0)),"")</f>
        <v/>
      </c>
      <c r="F13" s="38" t="str">
        <f>IFERROR("#"&amp;INDEX(Proyectos!$A$3:$A$299,MATCH(F9*100+4,Proyectos!$M$3:$M$299,0))&amp;" · "&amp;INDEX(Proyectos!$D$3:$D$299,MATCH(F9*100+4,Proyectos!$M$3:$M$299,0)),"")</f>
        <v/>
      </c>
      <c r="G13" s="38" t="str">
        <f>IFERROR("#"&amp;INDEX(Proyectos!$A$3:$A$299,MATCH(G9*100+4,Proyectos!$M$3:$M$299,0))&amp;" · "&amp;INDEX(Proyectos!$D$3:$D$299,MATCH(G9*100+4,Proyectos!$M$3:$M$299,0)),"")</f>
        <v/>
      </c>
      <c r="K13" t="str">
        <f>IFERROR(INDEX(Proyectos!$H$3:$H$299,MATCH(C9*100+4,Proyectos!$M$3:$M$299,0)),"")</f>
        <v/>
      </c>
      <c r="L13" t="str">
        <f>IFERROR(INDEX(Proyectos!$H$3:$H$299,MATCH(D9*100+4,Proyectos!$M$3:$M$299,0)),"")</f>
        <v/>
      </c>
      <c r="M13" t="str">
        <f>IFERROR(INDEX(Proyectos!$H$3:$H$299,MATCH(E9*100+4,Proyectos!$M$3:$M$299,0)),"")</f>
        <v/>
      </c>
      <c r="N13" t="str">
        <f>IFERROR(INDEX(Proyectos!$H$3:$H$299,MATCH(F9*100+4,Proyectos!$M$3:$M$299,0)),"")</f>
        <v/>
      </c>
      <c r="O13" t="str">
        <f>IFERROR(INDEX(Proyectos!$H$3:$H$299,MATCH(G9*100+4,Proyectos!$M$3:$M$299,0)),"")</f>
        <v/>
      </c>
    </row>
    <row r="14" ht="24" customHeight="1">
      <c r="A14" s="36" t="n"/>
      <c r="B14" s="36" t="n"/>
      <c r="C14" s="38" t="str">
        <f>IFERROR("#"&amp;INDEX(Proyectos!$A$3:$A$299,MATCH(C9*100+5,Proyectos!$M$3:$M$299,0))&amp;" · "&amp;INDEX(Proyectos!$D$3:$D$299,MATCH(C9*100+5,Proyectos!$M$3:$M$299,0)),"")</f>
        <v/>
      </c>
      <c r="D14" s="38" t="str">
        <f>IFERROR("#"&amp;INDEX(Proyectos!$A$3:$A$299,MATCH(D9*100+5,Proyectos!$M$3:$M$299,0))&amp;" · "&amp;INDEX(Proyectos!$D$3:$D$299,MATCH(D9*100+5,Proyectos!$M$3:$M$299,0)),"")</f>
        <v/>
      </c>
      <c r="E14" s="38" t="str">
        <f>IFERROR("#"&amp;INDEX(Proyectos!$A$3:$A$299,MATCH(E9*100+5,Proyectos!$M$3:$M$299,0))&amp;" · "&amp;INDEX(Proyectos!$D$3:$D$299,MATCH(E9*100+5,Proyectos!$M$3:$M$299,0)),"")</f>
        <v/>
      </c>
      <c r="F14" s="38" t="str">
        <f>IFERROR("#"&amp;INDEX(Proyectos!$A$3:$A$299,MATCH(F9*100+5,Proyectos!$M$3:$M$299,0))&amp;" · "&amp;INDEX(Proyectos!$D$3:$D$299,MATCH(F9*100+5,Proyectos!$M$3:$M$299,0)),"")</f>
        <v/>
      </c>
      <c r="G14" s="38" t="str">
        <f>IFERROR("#"&amp;INDEX(Proyectos!$A$3:$A$299,MATCH(G9*100+5,Proyectos!$M$3:$M$299,0))&amp;" · "&amp;INDEX(Proyectos!$D$3:$D$299,MATCH(G9*100+5,Proyectos!$M$3:$M$299,0)),"")</f>
        <v/>
      </c>
      <c r="K14" t="str">
        <f>IFERROR(INDEX(Proyectos!$H$3:$H$299,MATCH(C9*100+5,Proyectos!$M$3:$M$299,0)),"")</f>
        <v/>
      </c>
      <c r="L14" t="str">
        <f>IFERROR(INDEX(Proyectos!$H$3:$H$299,MATCH(D9*100+5,Proyectos!$M$3:$M$299,0)),"")</f>
        <v/>
      </c>
      <c r="M14" t="str">
        <f>IFERROR(INDEX(Proyectos!$H$3:$H$299,MATCH(E9*100+5,Proyectos!$M$3:$M$299,0)),"")</f>
        <v/>
      </c>
      <c r="N14" t="str">
        <f>IFERROR(INDEX(Proyectos!$H$3:$H$299,MATCH(F9*100+5,Proyectos!$M$3:$M$299,0)),"")</f>
        <v/>
      </c>
      <c r="O14" t="str">
        <f>IFERROR(INDEX(Proyectos!$H$3:$H$299,MATCH(G9*100+5,Proyectos!$M$3:$M$299,0)),"")</f>
        <v/>
      </c>
    </row>
    <row r="15" ht="24" customHeight="1">
      <c r="A15" s="36" t="n"/>
      <c r="B15" s="36" t="n"/>
      <c r="C15" s="38" t="str">
        <f>IFERROR("#"&amp;INDEX(Proyectos!$A$3:$A$299,MATCH(C9*100+6,Proyectos!$M$3:$M$299,0))&amp;" · "&amp;INDEX(Proyectos!$D$3:$D$299,MATCH(C9*100+6,Proyectos!$M$3:$M$299,0)),"")</f>
        <v/>
      </c>
      <c r="D15" s="38" t="str">
        <f>IFERROR("#"&amp;INDEX(Proyectos!$A$3:$A$299,MATCH(D9*100+6,Proyectos!$M$3:$M$299,0))&amp;" · "&amp;INDEX(Proyectos!$D$3:$D$299,MATCH(D9*100+6,Proyectos!$M$3:$M$299,0)),"")</f>
        <v/>
      </c>
      <c r="E15" s="38" t="str">
        <f>IFERROR("#"&amp;INDEX(Proyectos!$A$3:$A$299,MATCH(E9*100+6,Proyectos!$M$3:$M$299,0))&amp;" · "&amp;INDEX(Proyectos!$D$3:$D$299,MATCH(E9*100+6,Proyectos!$M$3:$M$299,0)),"")</f>
        <v/>
      </c>
      <c r="F15" s="38" t="str">
        <f>IFERROR("#"&amp;INDEX(Proyectos!$A$3:$A$299,MATCH(F9*100+6,Proyectos!$M$3:$M$299,0))&amp;" · "&amp;INDEX(Proyectos!$D$3:$D$299,MATCH(F9*100+6,Proyectos!$M$3:$M$299,0)),"")</f>
        <v/>
      </c>
      <c r="G15" s="38" t="str">
        <f>IFERROR("#"&amp;INDEX(Proyectos!$A$3:$A$299,MATCH(G9*100+6,Proyectos!$M$3:$M$299,0))&amp;" · "&amp;INDEX(Proyectos!$D$3:$D$299,MATCH(G9*100+6,Proyectos!$M$3:$M$299,0)),"")</f>
        <v/>
      </c>
      <c r="K15" t="str">
        <f>IFERROR(INDEX(Proyectos!$H$3:$H$299,MATCH(C9*100+6,Proyectos!$M$3:$M$299,0)),"")</f>
        <v/>
      </c>
      <c r="L15" t="str">
        <f>IFERROR(INDEX(Proyectos!$H$3:$H$299,MATCH(D9*100+6,Proyectos!$M$3:$M$299,0)),"")</f>
        <v/>
      </c>
      <c r="M15" t="str">
        <f>IFERROR(INDEX(Proyectos!$H$3:$H$299,MATCH(E9*100+6,Proyectos!$M$3:$M$299,0)),"")</f>
        <v/>
      </c>
      <c r="N15" t="str">
        <f>IFERROR(INDEX(Proyectos!$H$3:$H$299,MATCH(F9*100+6,Proyectos!$M$3:$M$299,0)),"")</f>
        <v/>
      </c>
      <c r="O15" t="str">
        <f>IFERROR(INDEX(Proyectos!$H$3:$H$299,MATCH(G9*100+6,Proyectos!$M$3:$M$299,0)),"")</f>
        <v/>
      </c>
    </row>
    <row r="16" ht="24" customHeight="1">
      <c r="A16" s="36" t="n"/>
      <c r="B16" s="36" t="n"/>
      <c r="C16" s="38" t="str">
        <f>IFERROR("#"&amp;INDEX(Proyectos!$A$3:$A$299,MATCH(C9*100+7,Proyectos!$M$3:$M$299,0))&amp;" · "&amp;INDEX(Proyectos!$D$3:$D$299,MATCH(C9*100+7,Proyectos!$M$3:$M$299,0)),"")</f>
        <v/>
      </c>
      <c r="D16" s="38" t="str">
        <f>IFERROR("#"&amp;INDEX(Proyectos!$A$3:$A$299,MATCH(D9*100+7,Proyectos!$M$3:$M$299,0))&amp;" · "&amp;INDEX(Proyectos!$D$3:$D$299,MATCH(D9*100+7,Proyectos!$M$3:$M$299,0)),"")</f>
        <v/>
      </c>
      <c r="E16" s="38" t="str">
        <f>IFERROR("#"&amp;INDEX(Proyectos!$A$3:$A$299,MATCH(E9*100+7,Proyectos!$M$3:$M$299,0))&amp;" · "&amp;INDEX(Proyectos!$D$3:$D$299,MATCH(E9*100+7,Proyectos!$M$3:$M$299,0)),"")</f>
        <v/>
      </c>
      <c r="F16" s="38" t="str">
        <f>IFERROR("#"&amp;INDEX(Proyectos!$A$3:$A$299,MATCH(F9*100+7,Proyectos!$M$3:$M$299,0))&amp;" · "&amp;INDEX(Proyectos!$D$3:$D$299,MATCH(F9*100+7,Proyectos!$M$3:$M$299,0)),"")</f>
        <v/>
      </c>
      <c r="G16" s="38" t="str">
        <f>IFERROR("#"&amp;INDEX(Proyectos!$A$3:$A$299,MATCH(G9*100+7,Proyectos!$M$3:$M$299,0))&amp;" · "&amp;INDEX(Proyectos!$D$3:$D$299,MATCH(G9*100+7,Proyectos!$M$3:$M$299,0)),"")</f>
        <v/>
      </c>
      <c r="K16" t="str">
        <f>IFERROR(INDEX(Proyectos!$H$3:$H$299,MATCH(C9*100+7,Proyectos!$M$3:$M$299,0)),"")</f>
        <v/>
      </c>
      <c r="L16" t="str">
        <f>IFERROR(INDEX(Proyectos!$H$3:$H$299,MATCH(D9*100+7,Proyectos!$M$3:$M$299,0)),"")</f>
        <v/>
      </c>
      <c r="M16" t="str">
        <f>IFERROR(INDEX(Proyectos!$H$3:$H$299,MATCH(E9*100+7,Proyectos!$M$3:$M$299,0)),"")</f>
        <v/>
      </c>
      <c r="N16" t="str">
        <f>IFERROR(INDEX(Proyectos!$H$3:$H$299,MATCH(F9*100+7,Proyectos!$M$3:$M$299,0)),"")</f>
        <v/>
      </c>
      <c r="O16" t="str">
        <f>IFERROR(INDEX(Proyectos!$H$3:$H$299,MATCH(G9*100+7,Proyectos!$M$3:$M$299,0)),"")</f>
        <v/>
      </c>
    </row>
    <row r="17" ht="24" customHeight="1">
      <c r="A17" s="36" t="n"/>
      <c r="B17" s="36" t="n"/>
      <c r="C17" s="38" t="str">
        <f>IFERROR("#"&amp;INDEX(Proyectos!$A$3:$A$299,MATCH(C9*100+8,Proyectos!$M$3:$M$299,0))&amp;" · "&amp;INDEX(Proyectos!$D$3:$D$299,MATCH(C9*100+8,Proyectos!$M$3:$M$299,0)),"")</f>
        <v/>
      </c>
      <c r="D17" s="38" t="str">
        <f>IFERROR("#"&amp;INDEX(Proyectos!$A$3:$A$299,MATCH(D9*100+8,Proyectos!$M$3:$M$299,0))&amp;" · "&amp;INDEX(Proyectos!$D$3:$D$299,MATCH(D9*100+8,Proyectos!$M$3:$M$299,0)),"")</f>
        <v/>
      </c>
      <c r="E17" s="38" t="str">
        <f>IFERROR("#"&amp;INDEX(Proyectos!$A$3:$A$299,MATCH(E9*100+8,Proyectos!$M$3:$M$299,0))&amp;" · "&amp;INDEX(Proyectos!$D$3:$D$299,MATCH(E9*100+8,Proyectos!$M$3:$M$299,0)),"")</f>
        <v/>
      </c>
      <c r="F17" s="38" t="str">
        <f>IFERROR("#"&amp;INDEX(Proyectos!$A$3:$A$299,MATCH(F9*100+8,Proyectos!$M$3:$M$299,0))&amp;" · "&amp;INDEX(Proyectos!$D$3:$D$299,MATCH(F9*100+8,Proyectos!$M$3:$M$299,0)),"")</f>
        <v/>
      </c>
      <c r="G17" s="38" t="str">
        <f>IFERROR("#"&amp;INDEX(Proyectos!$A$3:$A$299,MATCH(G9*100+8,Proyectos!$M$3:$M$299,0))&amp;" · "&amp;INDEX(Proyectos!$D$3:$D$299,MATCH(G9*100+8,Proyectos!$M$3:$M$299,0)),"")</f>
        <v/>
      </c>
      <c r="K17" t="str">
        <f>IFERROR(INDEX(Proyectos!$H$3:$H$299,MATCH(C9*100+8,Proyectos!$M$3:$M$299,0)),"")</f>
        <v/>
      </c>
      <c r="L17" t="str">
        <f>IFERROR(INDEX(Proyectos!$H$3:$H$299,MATCH(D9*100+8,Proyectos!$M$3:$M$299,0)),"")</f>
        <v/>
      </c>
      <c r="M17" t="str">
        <f>IFERROR(INDEX(Proyectos!$H$3:$H$299,MATCH(E9*100+8,Proyectos!$M$3:$M$299,0)),"")</f>
        <v/>
      </c>
      <c r="N17" t="str">
        <f>IFERROR(INDEX(Proyectos!$H$3:$H$299,MATCH(F9*100+8,Proyectos!$M$3:$M$299,0)),"")</f>
        <v/>
      </c>
      <c r="O17" t="str">
        <f>IFERROR(INDEX(Proyectos!$H$3:$H$299,MATCH(G9*100+8,Proyectos!$M$3:$M$299,0)),"")</f>
        <v/>
      </c>
    </row>
    <row r="18" ht="15" customHeight="1">
      <c r="A18" s="37" t="n">
        <v>46209</v>
      </c>
      <c r="B18" s="37" t="n">
        <v>46210</v>
      </c>
      <c r="C18" s="37" t="n">
        <v>46211</v>
      </c>
      <c r="D18" s="37" t="n">
        <v>46212</v>
      </c>
      <c r="E18" s="37" t="n">
        <v>46213</v>
      </c>
      <c r="F18" s="37" t="n">
        <v>46214</v>
      </c>
      <c r="G18" s="37" t="n">
        <v>46215</v>
      </c>
    </row>
    <row r="19" ht="24" customHeight="1">
      <c r="A19" s="38" t="str">
        <f>IFERROR("#"&amp;INDEX(Proyectos!$A$3:$A$299,MATCH(A18*100+1,Proyectos!$M$3:$M$299,0))&amp;" · "&amp;INDEX(Proyectos!$D$3:$D$299,MATCH(A18*100+1,Proyectos!$M$3:$M$299,0)),"")</f>
        <v/>
      </c>
      <c r="B19" s="38" t="str">
        <f>IFERROR("#"&amp;INDEX(Proyectos!$A$3:$A$299,MATCH(B18*100+1,Proyectos!$M$3:$M$299,0))&amp;" · "&amp;INDEX(Proyectos!$D$3:$D$299,MATCH(B18*100+1,Proyectos!$M$3:$M$299,0)),"")</f>
        <v/>
      </c>
      <c r="C19" s="38" t="str">
        <f>IFERROR("#"&amp;INDEX(Proyectos!$A$3:$A$299,MATCH(C18*100+1,Proyectos!$M$3:$M$299,0))&amp;" · "&amp;INDEX(Proyectos!$D$3:$D$299,MATCH(C18*100+1,Proyectos!$M$3:$M$299,0)),"")</f>
        <v/>
      </c>
      <c r="D19" s="38" t="str">
        <f>IFERROR("#"&amp;INDEX(Proyectos!$A$3:$A$299,MATCH(D18*100+1,Proyectos!$M$3:$M$299,0))&amp;" · "&amp;INDEX(Proyectos!$D$3:$D$299,MATCH(D18*100+1,Proyectos!$M$3:$M$299,0)),"")</f>
        <v/>
      </c>
      <c r="E19" s="38" t="str">
        <f>IFERROR("#"&amp;INDEX(Proyectos!$A$3:$A$299,MATCH(E18*100+1,Proyectos!$M$3:$M$299,0))&amp;" · "&amp;INDEX(Proyectos!$D$3:$D$299,MATCH(E18*100+1,Proyectos!$M$3:$M$299,0)),"")</f>
        <v/>
      </c>
      <c r="F19" s="38" t="str">
        <f>IFERROR("#"&amp;INDEX(Proyectos!$A$3:$A$299,MATCH(F18*100+1,Proyectos!$M$3:$M$299,0))&amp;" · "&amp;INDEX(Proyectos!$D$3:$D$299,MATCH(F18*100+1,Proyectos!$M$3:$M$299,0)),"")</f>
        <v/>
      </c>
      <c r="G19" s="38" t="str">
        <f>IFERROR("#"&amp;INDEX(Proyectos!$A$3:$A$299,MATCH(G18*100+1,Proyectos!$M$3:$M$299,0))&amp;" · "&amp;INDEX(Proyectos!$D$3:$D$299,MATCH(G18*100+1,Proyectos!$M$3:$M$299,0)),"")</f>
        <v/>
      </c>
      <c r="I19" t="str">
        <f>IFERROR(INDEX(Proyectos!$H$3:$H$299,MATCH(A18*100+1,Proyectos!$M$3:$M$299,0)),"")</f>
        <v/>
      </c>
      <c r="J19" t="str">
        <f>IFERROR(INDEX(Proyectos!$H$3:$H$299,MATCH(B18*100+1,Proyectos!$M$3:$M$299,0)),"")</f>
        <v/>
      </c>
      <c r="K19" t="str">
        <f>IFERROR(INDEX(Proyectos!$H$3:$H$299,MATCH(C18*100+1,Proyectos!$M$3:$M$299,0)),"")</f>
        <v/>
      </c>
      <c r="L19" t="str">
        <f>IFERROR(INDEX(Proyectos!$H$3:$H$299,MATCH(D18*100+1,Proyectos!$M$3:$M$299,0)),"")</f>
        <v/>
      </c>
      <c r="M19" t="str">
        <f>IFERROR(INDEX(Proyectos!$H$3:$H$299,MATCH(E18*100+1,Proyectos!$M$3:$M$299,0)),"")</f>
        <v/>
      </c>
      <c r="N19" t="str">
        <f>IFERROR(INDEX(Proyectos!$H$3:$H$299,MATCH(F18*100+1,Proyectos!$M$3:$M$299,0)),"")</f>
        <v/>
      </c>
      <c r="O19" t="str">
        <f>IFERROR(INDEX(Proyectos!$H$3:$H$299,MATCH(G18*100+1,Proyectos!$M$3:$M$299,0)),"")</f>
        <v/>
      </c>
    </row>
    <row r="20" ht="24" customHeight="1">
      <c r="A20" s="38" t="str">
        <f>IFERROR("#"&amp;INDEX(Proyectos!$A$3:$A$299,MATCH(A18*100+2,Proyectos!$M$3:$M$299,0))&amp;" · "&amp;INDEX(Proyectos!$D$3:$D$299,MATCH(A18*100+2,Proyectos!$M$3:$M$299,0)),"")</f>
        <v/>
      </c>
      <c r="B20" s="38" t="str">
        <f>IFERROR("#"&amp;INDEX(Proyectos!$A$3:$A$299,MATCH(B18*100+2,Proyectos!$M$3:$M$299,0))&amp;" · "&amp;INDEX(Proyectos!$D$3:$D$299,MATCH(B18*100+2,Proyectos!$M$3:$M$299,0)),"")</f>
        <v/>
      </c>
      <c r="C20" s="38" t="str">
        <f>IFERROR("#"&amp;INDEX(Proyectos!$A$3:$A$299,MATCH(C18*100+2,Proyectos!$M$3:$M$299,0))&amp;" · "&amp;INDEX(Proyectos!$D$3:$D$299,MATCH(C18*100+2,Proyectos!$M$3:$M$299,0)),"")</f>
        <v/>
      </c>
      <c r="D20" s="38" t="str">
        <f>IFERROR("#"&amp;INDEX(Proyectos!$A$3:$A$299,MATCH(D18*100+2,Proyectos!$M$3:$M$299,0))&amp;" · "&amp;INDEX(Proyectos!$D$3:$D$299,MATCH(D18*100+2,Proyectos!$M$3:$M$299,0)),"")</f>
        <v/>
      </c>
      <c r="E20" s="38" t="str">
        <f>IFERROR("#"&amp;INDEX(Proyectos!$A$3:$A$299,MATCH(E18*100+2,Proyectos!$M$3:$M$299,0))&amp;" · "&amp;INDEX(Proyectos!$D$3:$D$299,MATCH(E18*100+2,Proyectos!$M$3:$M$299,0)),"")</f>
        <v/>
      </c>
      <c r="F20" s="38" t="str">
        <f>IFERROR("#"&amp;INDEX(Proyectos!$A$3:$A$299,MATCH(F18*100+2,Proyectos!$M$3:$M$299,0))&amp;" · "&amp;INDEX(Proyectos!$D$3:$D$299,MATCH(F18*100+2,Proyectos!$M$3:$M$299,0)),"")</f>
        <v/>
      </c>
      <c r="G20" s="38" t="str">
        <f>IFERROR("#"&amp;INDEX(Proyectos!$A$3:$A$299,MATCH(G18*100+2,Proyectos!$M$3:$M$299,0))&amp;" · "&amp;INDEX(Proyectos!$D$3:$D$299,MATCH(G18*100+2,Proyectos!$M$3:$M$299,0)),"")</f>
        <v/>
      </c>
      <c r="I20" t="str">
        <f>IFERROR(INDEX(Proyectos!$H$3:$H$299,MATCH(A18*100+2,Proyectos!$M$3:$M$299,0)),"")</f>
        <v/>
      </c>
      <c r="J20" t="str">
        <f>IFERROR(INDEX(Proyectos!$H$3:$H$299,MATCH(B18*100+2,Proyectos!$M$3:$M$299,0)),"")</f>
        <v/>
      </c>
      <c r="K20" t="str">
        <f>IFERROR(INDEX(Proyectos!$H$3:$H$299,MATCH(C18*100+2,Proyectos!$M$3:$M$299,0)),"")</f>
        <v/>
      </c>
      <c r="L20" t="str">
        <f>IFERROR(INDEX(Proyectos!$H$3:$H$299,MATCH(D18*100+2,Proyectos!$M$3:$M$299,0)),"")</f>
        <v/>
      </c>
      <c r="M20" t="str">
        <f>IFERROR(INDEX(Proyectos!$H$3:$H$299,MATCH(E18*100+2,Proyectos!$M$3:$M$299,0)),"")</f>
        <v/>
      </c>
      <c r="N20" t="str">
        <f>IFERROR(INDEX(Proyectos!$H$3:$H$299,MATCH(F18*100+2,Proyectos!$M$3:$M$299,0)),"")</f>
        <v/>
      </c>
      <c r="O20" t="str">
        <f>IFERROR(INDEX(Proyectos!$H$3:$H$299,MATCH(G18*100+2,Proyectos!$M$3:$M$299,0)),"")</f>
        <v/>
      </c>
    </row>
    <row r="21" ht="24" customHeight="1">
      <c r="A21" s="38" t="str">
        <f>IFERROR("#"&amp;INDEX(Proyectos!$A$3:$A$299,MATCH(A18*100+3,Proyectos!$M$3:$M$299,0))&amp;" · "&amp;INDEX(Proyectos!$D$3:$D$299,MATCH(A18*100+3,Proyectos!$M$3:$M$299,0)),"")</f>
        <v/>
      </c>
      <c r="B21" s="38" t="str">
        <f>IFERROR("#"&amp;INDEX(Proyectos!$A$3:$A$299,MATCH(B18*100+3,Proyectos!$M$3:$M$299,0))&amp;" · "&amp;INDEX(Proyectos!$D$3:$D$299,MATCH(B18*100+3,Proyectos!$M$3:$M$299,0)),"")</f>
        <v/>
      </c>
      <c r="C21" s="38" t="str">
        <f>IFERROR("#"&amp;INDEX(Proyectos!$A$3:$A$299,MATCH(C18*100+3,Proyectos!$M$3:$M$299,0))&amp;" · "&amp;INDEX(Proyectos!$D$3:$D$299,MATCH(C18*100+3,Proyectos!$M$3:$M$299,0)),"")</f>
        <v/>
      </c>
      <c r="D21" s="38" t="str">
        <f>IFERROR("#"&amp;INDEX(Proyectos!$A$3:$A$299,MATCH(D18*100+3,Proyectos!$M$3:$M$299,0))&amp;" · "&amp;INDEX(Proyectos!$D$3:$D$299,MATCH(D18*100+3,Proyectos!$M$3:$M$299,0)),"")</f>
        <v/>
      </c>
      <c r="E21" s="38" t="str">
        <f>IFERROR("#"&amp;INDEX(Proyectos!$A$3:$A$299,MATCH(E18*100+3,Proyectos!$M$3:$M$299,0))&amp;" · "&amp;INDEX(Proyectos!$D$3:$D$299,MATCH(E18*100+3,Proyectos!$M$3:$M$299,0)),"")</f>
        <v/>
      </c>
      <c r="F21" s="38" t="str">
        <f>IFERROR("#"&amp;INDEX(Proyectos!$A$3:$A$299,MATCH(F18*100+3,Proyectos!$M$3:$M$299,0))&amp;" · "&amp;INDEX(Proyectos!$D$3:$D$299,MATCH(F18*100+3,Proyectos!$M$3:$M$299,0)),"")</f>
        <v/>
      </c>
      <c r="G21" s="38" t="str">
        <f>IFERROR("#"&amp;INDEX(Proyectos!$A$3:$A$299,MATCH(G18*100+3,Proyectos!$M$3:$M$299,0))&amp;" · "&amp;INDEX(Proyectos!$D$3:$D$299,MATCH(G18*100+3,Proyectos!$M$3:$M$299,0)),"")</f>
        <v/>
      </c>
      <c r="I21" t="str">
        <f>IFERROR(INDEX(Proyectos!$H$3:$H$299,MATCH(A18*100+3,Proyectos!$M$3:$M$299,0)),"")</f>
        <v/>
      </c>
      <c r="J21" t="str">
        <f>IFERROR(INDEX(Proyectos!$H$3:$H$299,MATCH(B18*100+3,Proyectos!$M$3:$M$299,0)),"")</f>
        <v/>
      </c>
      <c r="K21" t="str">
        <f>IFERROR(INDEX(Proyectos!$H$3:$H$299,MATCH(C18*100+3,Proyectos!$M$3:$M$299,0)),"")</f>
        <v/>
      </c>
      <c r="L21" t="str">
        <f>IFERROR(INDEX(Proyectos!$H$3:$H$299,MATCH(D18*100+3,Proyectos!$M$3:$M$299,0)),"")</f>
        <v/>
      </c>
      <c r="M21" t="str">
        <f>IFERROR(INDEX(Proyectos!$H$3:$H$299,MATCH(E18*100+3,Proyectos!$M$3:$M$299,0)),"")</f>
        <v/>
      </c>
      <c r="N21" t="str">
        <f>IFERROR(INDEX(Proyectos!$H$3:$H$299,MATCH(F18*100+3,Proyectos!$M$3:$M$299,0)),"")</f>
        <v/>
      </c>
      <c r="O21" t="str">
        <f>IFERROR(INDEX(Proyectos!$H$3:$H$299,MATCH(G18*100+3,Proyectos!$M$3:$M$299,0)),"")</f>
        <v/>
      </c>
    </row>
    <row r="22" ht="24" customHeight="1">
      <c r="A22" s="38" t="str">
        <f>IFERROR("#"&amp;INDEX(Proyectos!$A$3:$A$299,MATCH(A18*100+4,Proyectos!$M$3:$M$299,0))&amp;" · "&amp;INDEX(Proyectos!$D$3:$D$299,MATCH(A18*100+4,Proyectos!$M$3:$M$299,0)),"")</f>
        <v/>
      </c>
      <c r="B22" s="38" t="str">
        <f>IFERROR("#"&amp;INDEX(Proyectos!$A$3:$A$299,MATCH(B18*100+4,Proyectos!$M$3:$M$299,0))&amp;" · "&amp;INDEX(Proyectos!$D$3:$D$299,MATCH(B18*100+4,Proyectos!$M$3:$M$299,0)),"")</f>
        <v/>
      </c>
      <c r="C22" s="38" t="str">
        <f>IFERROR("#"&amp;INDEX(Proyectos!$A$3:$A$299,MATCH(C18*100+4,Proyectos!$M$3:$M$299,0))&amp;" · "&amp;INDEX(Proyectos!$D$3:$D$299,MATCH(C18*100+4,Proyectos!$M$3:$M$299,0)),"")</f>
        <v/>
      </c>
      <c r="D22" s="38" t="str">
        <f>IFERROR("#"&amp;INDEX(Proyectos!$A$3:$A$299,MATCH(D18*100+4,Proyectos!$M$3:$M$299,0))&amp;" · "&amp;INDEX(Proyectos!$D$3:$D$299,MATCH(D18*100+4,Proyectos!$M$3:$M$299,0)),"")</f>
        <v/>
      </c>
      <c r="E22" s="38" t="str">
        <f>IFERROR("#"&amp;INDEX(Proyectos!$A$3:$A$299,MATCH(E18*100+4,Proyectos!$M$3:$M$299,0))&amp;" · "&amp;INDEX(Proyectos!$D$3:$D$299,MATCH(E18*100+4,Proyectos!$M$3:$M$299,0)),"")</f>
        <v/>
      </c>
      <c r="F22" s="38" t="str">
        <f>IFERROR("#"&amp;INDEX(Proyectos!$A$3:$A$299,MATCH(F18*100+4,Proyectos!$M$3:$M$299,0))&amp;" · "&amp;INDEX(Proyectos!$D$3:$D$299,MATCH(F18*100+4,Proyectos!$M$3:$M$299,0)),"")</f>
        <v/>
      </c>
      <c r="G22" s="38" t="str">
        <f>IFERROR("#"&amp;INDEX(Proyectos!$A$3:$A$299,MATCH(G18*100+4,Proyectos!$M$3:$M$299,0))&amp;" · "&amp;INDEX(Proyectos!$D$3:$D$299,MATCH(G18*100+4,Proyectos!$M$3:$M$299,0)),"")</f>
        <v/>
      </c>
      <c r="I22" t="str">
        <f>IFERROR(INDEX(Proyectos!$H$3:$H$299,MATCH(A18*100+4,Proyectos!$M$3:$M$299,0)),"")</f>
        <v/>
      </c>
      <c r="J22" t="str">
        <f>IFERROR(INDEX(Proyectos!$H$3:$H$299,MATCH(B18*100+4,Proyectos!$M$3:$M$299,0)),"")</f>
        <v/>
      </c>
      <c r="K22" t="str">
        <f>IFERROR(INDEX(Proyectos!$H$3:$H$299,MATCH(C18*100+4,Proyectos!$M$3:$M$299,0)),"")</f>
        <v/>
      </c>
      <c r="L22" t="str">
        <f>IFERROR(INDEX(Proyectos!$H$3:$H$299,MATCH(D18*100+4,Proyectos!$M$3:$M$299,0)),"")</f>
        <v/>
      </c>
      <c r="M22" t="str">
        <f>IFERROR(INDEX(Proyectos!$H$3:$H$299,MATCH(E18*100+4,Proyectos!$M$3:$M$299,0)),"")</f>
        <v/>
      </c>
      <c r="N22" t="str">
        <f>IFERROR(INDEX(Proyectos!$H$3:$H$299,MATCH(F18*100+4,Proyectos!$M$3:$M$299,0)),"")</f>
        <v/>
      </c>
      <c r="O22" t="str">
        <f>IFERROR(INDEX(Proyectos!$H$3:$H$299,MATCH(G18*100+4,Proyectos!$M$3:$M$299,0)),"")</f>
        <v/>
      </c>
    </row>
    <row r="23" ht="24" customHeight="1">
      <c r="A23" s="38" t="str">
        <f>IFERROR("#"&amp;INDEX(Proyectos!$A$3:$A$299,MATCH(A18*100+5,Proyectos!$M$3:$M$299,0))&amp;" · "&amp;INDEX(Proyectos!$D$3:$D$299,MATCH(A18*100+5,Proyectos!$M$3:$M$299,0)),"")</f>
        <v/>
      </c>
      <c r="B23" s="38" t="str">
        <f>IFERROR("#"&amp;INDEX(Proyectos!$A$3:$A$299,MATCH(B18*100+5,Proyectos!$M$3:$M$299,0))&amp;" · "&amp;INDEX(Proyectos!$D$3:$D$299,MATCH(B18*100+5,Proyectos!$M$3:$M$299,0)),"")</f>
        <v/>
      </c>
      <c r="C23" s="38" t="str">
        <f>IFERROR("#"&amp;INDEX(Proyectos!$A$3:$A$299,MATCH(C18*100+5,Proyectos!$M$3:$M$299,0))&amp;" · "&amp;INDEX(Proyectos!$D$3:$D$299,MATCH(C18*100+5,Proyectos!$M$3:$M$299,0)),"")</f>
        <v/>
      </c>
      <c r="D23" s="38" t="str">
        <f>IFERROR("#"&amp;INDEX(Proyectos!$A$3:$A$299,MATCH(D18*100+5,Proyectos!$M$3:$M$299,0))&amp;" · "&amp;INDEX(Proyectos!$D$3:$D$299,MATCH(D18*100+5,Proyectos!$M$3:$M$299,0)),"")</f>
        <v/>
      </c>
      <c r="E23" s="38" t="str">
        <f>IFERROR("#"&amp;INDEX(Proyectos!$A$3:$A$299,MATCH(E18*100+5,Proyectos!$M$3:$M$299,0))&amp;" · "&amp;INDEX(Proyectos!$D$3:$D$299,MATCH(E18*100+5,Proyectos!$M$3:$M$299,0)),"")</f>
        <v/>
      </c>
      <c r="F23" s="38" t="str">
        <f>IFERROR("#"&amp;INDEX(Proyectos!$A$3:$A$299,MATCH(F18*100+5,Proyectos!$M$3:$M$299,0))&amp;" · "&amp;INDEX(Proyectos!$D$3:$D$299,MATCH(F18*100+5,Proyectos!$M$3:$M$299,0)),"")</f>
        <v/>
      </c>
      <c r="G23" s="38" t="str">
        <f>IFERROR("#"&amp;INDEX(Proyectos!$A$3:$A$299,MATCH(G18*100+5,Proyectos!$M$3:$M$299,0))&amp;" · "&amp;INDEX(Proyectos!$D$3:$D$299,MATCH(G18*100+5,Proyectos!$M$3:$M$299,0)),"")</f>
        <v/>
      </c>
      <c r="I23" t="str">
        <f>IFERROR(INDEX(Proyectos!$H$3:$H$299,MATCH(A18*100+5,Proyectos!$M$3:$M$299,0)),"")</f>
        <v/>
      </c>
      <c r="J23" t="str">
        <f>IFERROR(INDEX(Proyectos!$H$3:$H$299,MATCH(B18*100+5,Proyectos!$M$3:$M$299,0)),"")</f>
        <v/>
      </c>
      <c r="K23" t="str">
        <f>IFERROR(INDEX(Proyectos!$H$3:$H$299,MATCH(C18*100+5,Proyectos!$M$3:$M$299,0)),"")</f>
        <v/>
      </c>
      <c r="L23" t="str">
        <f>IFERROR(INDEX(Proyectos!$H$3:$H$299,MATCH(D18*100+5,Proyectos!$M$3:$M$299,0)),"")</f>
        <v/>
      </c>
      <c r="M23" t="str">
        <f>IFERROR(INDEX(Proyectos!$H$3:$H$299,MATCH(E18*100+5,Proyectos!$M$3:$M$299,0)),"")</f>
        <v/>
      </c>
      <c r="N23" t="str">
        <f>IFERROR(INDEX(Proyectos!$H$3:$H$299,MATCH(F18*100+5,Proyectos!$M$3:$M$299,0)),"")</f>
        <v/>
      </c>
      <c r="O23" t="str">
        <f>IFERROR(INDEX(Proyectos!$H$3:$H$299,MATCH(G18*100+5,Proyectos!$M$3:$M$299,0)),"")</f>
        <v/>
      </c>
    </row>
    <row r="24" ht="24" customHeight="1">
      <c r="A24" s="38" t="str">
        <f>IFERROR("#"&amp;INDEX(Proyectos!$A$3:$A$299,MATCH(A18*100+6,Proyectos!$M$3:$M$299,0))&amp;" · "&amp;INDEX(Proyectos!$D$3:$D$299,MATCH(A18*100+6,Proyectos!$M$3:$M$299,0)),"")</f>
        <v/>
      </c>
      <c r="B24" s="38" t="str">
        <f>IFERROR("#"&amp;INDEX(Proyectos!$A$3:$A$299,MATCH(B18*100+6,Proyectos!$M$3:$M$299,0))&amp;" · "&amp;INDEX(Proyectos!$D$3:$D$299,MATCH(B18*100+6,Proyectos!$M$3:$M$299,0)),"")</f>
        <v/>
      </c>
      <c r="C24" s="38" t="str">
        <f>IFERROR("#"&amp;INDEX(Proyectos!$A$3:$A$299,MATCH(C18*100+6,Proyectos!$M$3:$M$299,0))&amp;" · "&amp;INDEX(Proyectos!$D$3:$D$299,MATCH(C18*100+6,Proyectos!$M$3:$M$299,0)),"")</f>
        <v/>
      </c>
      <c r="D24" s="38" t="str">
        <f>IFERROR("#"&amp;INDEX(Proyectos!$A$3:$A$299,MATCH(D18*100+6,Proyectos!$M$3:$M$299,0))&amp;" · "&amp;INDEX(Proyectos!$D$3:$D$299,MATCH(D18*100+6,Proyectos!$M$3:$M$299,0)),"")</f>
        <v/>
      </c>
      <c r="E24" s="38" t="str">
        <f>IFERROR("#"&amp;INDEX(Proyectos!$A$3:$A$299,MATCH(E18*100+6,Proyectos!$M$3:$M$299,0))&amp;" · "&amp;INDEX(Proyectos!$D$3:$D$299,MATCH(E18*100+6,Proyectos!$M$3:$M$299,0)),"")</f>
        <v/>
      </c>
      <c r="F24" s="38" t="str">
        <f>IFERROR("#"&amp;INDEX(Proyectos!$A$3:$A$299,MATCH(F18*100+6,Proyectos!$M$3:$M$299,0))&amp;" · "&amp;INDEX(Proyectos!$D$3:$D$299,MATCH(F18*100+6,Proyectos!$M$3:$M$299,0)),"")</f>
        <v/>
      </c>
      <c r="G24" s="38" t="str">
        <f>IFERROR("#"&amp;INDEX(Proyectos!$A$3:$A$299,MATCH(G18*100+6,Proyectos!$M$3:$M$299,0))&amp;" · "&amp;INDEX(Proyectos!$D$3:$D$299,MATCH(G18*100+6,Proyectos!$M$3:$M$299,0)),"")</f>
        <v/>
      </c>
      <c r="I24" t="str">
        <f>IFERROR(INDEX(Proyectos!$H$3:$H$299,MATCH(A18*100+6,Proyectos!$M$3:$M$299,0)),"")</f>
        <v/>
      </c>
      <c r="J24" t="str">
        <f>IFERROR(INDEX(Proyectos!$H$3:$H$299,MATCH(B18*100+6,Proyectos!$M$3:$M$299,0)),"")</f>
        <v/>
      </c>
      <c r="K24" t="str">
        <f>IFERROR(INDEX(Proyectos!$H$3:$H$299,MATCH(C18*100+6,Proyectos!$M$3:$M$299,0)),"")</f>
        <v/>
      </c>
      <c r="L24" t="str">
        <f>IFERROR(INDEX(Proyectos!$H$3:$H$299,MATCH(D18*100+6,Proyectos!$M$3:$M$299,0)),"")</f>
        <v/>
      </c>
      <c r="M24" t="str">
        <f>IFERROR(INDEX(Proyectos!$H$3:$H$299,MATCH(E18*100+6,Proyectos!$M$3:$M$299,0)),"")</f>
        <v/>
      </c>
      <c r="N24" t="str">
        <f>IFERROR(INDEX(Proyectos!$H$3:$H$299,MATCH(F18*100+6,Proyectos!$M$3:$M$299,0)),"")</f>
        <v/>
      </c>
      <c r="O24" t="str">
        <f>IFERROR(INDEX(Proyectos!$H$3:$H$299,MATCH(G18*100+6,Proyectos!$M$3:$M$299,0)),"")</f>
        <v/>
      </c>
    </row>
    <row r="25" ht="24" customHeight="1">
      <c r="A25" s="38" t="str">
        <f>IFERROR("#"&amp;INDEX(Proyectos!$A$3:$A$299,MATCH(A18*100+7,Proyectos!$M$3:$M$299,0))&amp;" · "&amp;INDEX(Proyectos!$D$3:$D$299,MATCH(A18*100+7,Proyectos!$M$3:$M$299,0)),"")</f>
        <v/>
      </c>
      <c r="B25" s="38" t="str">
        <f>IFERROR("#"&amp;INDEX(Proyectos!$A$3:$A$299,MATCH(B18*100+7,Proyectos!$M$3:$M$299,0))&amp;" · "&amp;INDEX(Proyectos!$D$3:$D$299,MATCH(B18*100+7,Proyectos!$M$3:$M$299,0)),"")</f>
        <v/>
      </c>
      <c r="C25" s="38" t="str">
        <f>IFERROR("#"&amp;INDEX(Proyectos!$A$3:$A$299,MATCH(C18*100+7,Proyectos!$M$3:$M$299,0))&amp;" · "&amp;INDEX(Proyectos!$D$3:$D$299,MATCH(C18*100+7,Proyectos!$M$3:$M$299,0)),"")</f>
        <v/>
      </c>
      <c r="D25" s="38" t="str">
        <f>IFERROR("#"&amp;INDEX(Proyectos!$A$3:$A$299,MATCH(D18*100+7,Proyectos!$M$3:$M$299,0))&amp;" · "&amp;INDEX(Proyectos!$D$3:$D$299,MATCH(D18*100+7,Proyectos!$M$3:$M$299,0)),"")</f>
        <v/>
      </c>
      <c r="E25" s="38" t="str">
        <f>IFERROR("#"&amp;INDEX(Proyectos!$A$3:$A$299,MATCH(E18*100+7,Proyectos!$M$3:$M$299,0))&amp;" · "&amp;INDEX(Proyectos!$D$3:$D$299,MATCH(E18*100+7,Proyectos!$M$3:$M$299,0)),"")</f>
        <v/>
      </c>
      <c r="F25" s="38" t="str">
        <f>IFERROR("#"&amp;INDEX(Proyectos!$A$3:$A$299,MATCH(F18*100+7,Proyectos!$M$3:$M$299,0))&amp;" · "&amp;INDEX(Proyectos!$D$3:$D$299,MATCH(F18*100+7,Proyectos!$M$3:$M$299,0)),"")</f>
        <v/>
      </c>
      <c r="G25" s="38" t="str">
        <f>IFERROR("#"&amp;INDEX(Proyectos!$A$3:$A$299,MATCH(G18*100+7,Proyectos!$M$3:$M$299,0))&amp;" · "&amp;INDEX(Proyectos!$D$3:$D$299,MATCH(G18*100+7,Proyectos!$M$3:$M$299,0)),"")</f>
        <v/>
      </c>
      <c r="I25" t="str">
        <f>IFERROR(INDEX(Proyectos!$H$3:$H$299,MATCH(A18*100+7,Proyectos!$M$3:$M$299,0)),"")</f>
        <v/>
      </c>
      <c r="J25" t="str">
        <f>IFERROR(INDEX(Proyectos!$H$3:$H$299,MATCH(B18*100+7,Proyectos!$M$3:$M$299,0)),"")</f>
        <v/>
      </c>
      <c r="K25" t="str">
        <f>IFERROR(INDEX(Proyectos!$H$3:$H$299,MATCH(C18*100+7,Proyectos!$M$3:$M$299,0)),"")</f>
        <v/>
      </c>
      <c r="L25" t="str">
        <f>IFERROR(INDEX(Proyectos!$H$3:$H$299,MATCH(D18*100+7,Proyectos!$M$3:$M$299,0)),"")</f>
        <v/>
      </c>
      <c r="M25" t="str">
        <f>IFERROR(INDEX(Proyectos!$H$3:$H$299,MATCH(E18*100+7,Proyectos!$M$3:$M$299,0)),"")</f>
        <v/>
      </c>
      <c r="N25" t="str">
        <f>IFERROR(INDEX(Proyectos!$H$3:$H$299,MATCH(F18*100+7,Proyectos!$M$3:$M$299,0)),"")</f>
        <v/>
      </c>
      <c r="O25" t="str">
        <f>IFERROR(INDEX(Proyectos!$H$3:$H$299,MATCH(G18*100+7,Proyectos!$M$3:$M$299,0)),"")</f>
        <v/>
      </c>
    </row>
    <row r="26" ht="24" customHeight="1">
      <c r="A26" s="38" t="str">
        <f>IFERROR("#"&amp;INDEX(Proyectos!$A$3:$A$299,MATCH(A18*100+8,Proyectos!$M$3:$M$299,0))&amp;" · "&amp;INDEX(Proyectos!$D$3:$D$299,MATCH(A18*100+8,Proyectos!$M$3:$M$299,0)),"")</f>
        <v/>
      </c>
      <c r="B26" s="38" t="str">
        <f>IFERROR("#"&amp;INDEX(Proyectos!$A$3:$A$299,MATCH(B18*100+8,Proyectos!$M$3:$M$299,0))&amp;" · "&amp;INDEX(Proyectos!$D$3:$D$299,MATCH(B18*100+8,Proyectos!$M$3:$M$299,0)),"")</f>
        <v/>
      </c>
      <c r="C26" s="38" t="str">
        <f>IFERROR("#"&amp;INDEX(Proyectos!$A$3:$A$299,MATCH(C18*100+8,Proyectos!$M$3:$M$299,0))&amp;" · "&amp;INDEX(Proyectos!$D$3:$D$299,MATCH(C18*100+8,Proyectos!$M$3:$M$299,0)),"")</f>
        <v/>
      </c>
      <c r="D26" s="38" t="str">
        <f>IFERROR("#"&amp;INDEX(Proyectos!$A$3:$A$299,MATCH(D18*100+8,Proyectos!$M$3:$M$299,0))&amp;" · "&amp;INDEX(Proyectos!$D$3:$D$299,MATCH(D18*100+8,Proyectos!$M$3:$M$299,0)),"")</f>
        <v/>
      </c>
      <c r="E26" s="38" t="str">
        <f>IFERROR("#"&amp;INDEX(Proyectos!$A$3:$A$299,MATCH(E18*100+8,Proyectos!$M$3:$M$299,0))&amp;" · "&amp;INDEX(Proyectos!$D$3:$D$299,MATCH(E18*100+8,Proyectos!$M$3:$M$299,0)),"")</f>
        <v/>
      </c>
      <c r="F26" s="38" t="str">
        <f>IFERROR("#"&amp;INDEX(Proyectos!$A$3:$A$299,MATCH(F18*100+8,Proyectos!$M$3:$M$299,0))&amp;" · "&amp;INDEX(Proyectos!$D$3:$D$299,MATCH(F18*100+8,Proyectos!$M$3:$M$299,0)),"")</f>
        <v/>
      </c>
      <c r="G26" s="38" t="str">
        <f>IFERROR("#"&amp;INDEX(Proyectos!$A$3:$A$299,MATCH(G18*100+8,Proyectos!$M$3:$M$299,0))&amp;" · "&amp;INDEX(Proyectos!$D$3:$D$299,MATCH(G18*100+8,Proyectos!$M$3:$M$299,0)),"")</f>
        <v/>
      </c>
      <c r="I26" t="str">
        <f>IFERROR(INDEX(Proyectos!$H$3:$H$299,MATCH(A18*100+8,Proyectos!$M$3:$M$299,0)),"")</f>
        <v/>
      </c>
      <c r="J26" t="str">
        <f>IFERROR(INDEX(Proyectos!$H$3:$H$299,MATCH(B18*100+8,Proyectos!$M$3:$M$299,0)),"")</f>
        <v/>
      </c>
      <c r="K26" t="str">
        <f>IFERROR(INDEX(Proyectos!$H$3:$H$299,MATCH(C18*100+8,Proyectos!$M$3:$M$299,0)),"")</f>
        <v/>
      </c>
      <c r="L26" t="str">
        <f>IFERROR(INDEX(Proyectos!$H$3:$H$299,MATCH(D18*100+8,Proyectos!$M$3:$M$299,0)),"")</f>
        <v/>
      </c>
      <c r="M26" t="str">
        <f>IFERROR(INDEX(Proyectos!$H$3:$H$299,MATCH(E18*100+8,Proyectos!$M$3:$M$299,0)),"")</f>
        <v/>
      </c>
      <c r="N26" t="str">
        <f>IFERROR(INDEX(Proyectos!$H$3:$H$299,MATCH(F18*100+8,Proyectos!$M$3:$M$299,0)),"")</f>
        <v/>
      </c>
      <c r="O26" t="str">
        <f>IFERROR(INDEX(Proyectos!$H$3:$H$299,MATCH(G18*100+8,Proyectos!$M$3:$M$299,0)),"")</f>
        <v/>
      </c>
    </row>
    <row r="27" ht="15" customHeight="1">
      <c r="A27" s="37" t="n">
        <v>46216</v>
      </c>
      <c r="B27" s="37" t="n">
        <v>46217</v>
      </c>
      <c r="C27" s="37" t="n">
        <v>46218</v>
      </c>
      <c r="D27" s="37" t="n">
        <v>46219</v>
      </c>
      <c r="E27" s="37" t="n">
        <v>46220</v>
      </c>
      <c r="F27" s="37" t="n">
        <v>46221</v>
      </c>
      <c r="G27" s="37" t="n">
        <v>46222</v>
      </c>
    </row>
    <row r="28" ht="24" customHeight="1">
      <c r="A28" s="38" t="str">
        <f>IFERROR("#"&amp;INDEX(Proyectos!$A$3:$A$299,MATCH(A27*100+1,Proyectos!$M$3:$M$299,0))&amp;" · "&amp;INDEX(Proyectos!$D$3:$D$299,MATCH(A27*100+1,Proyectos!$M$3:$M$299,0)),"")</f>
        <v/>
      </c>
      <c r="B28" s="38" t="str">
        <f>IFERROR("#"&amp;INDEX(Proyectos!$A$3:$A$299,MATCH(B27*100+1,Proyectos!$M$3:$M$299,0))&amp;" · "&amp;INDEX(Proyectos!$D$3:$D$299,MATCH(B27*100+1,Proyectos!$M$3:$M$299,0)),"")</f>
        <v/>
      </c>
      <c r="C28" s="38" t="str">
        <f>IFERROR("#"&amp;INDEX(Proyectos!$A$3:$A$299,MATCH(C27*100+1,Proyectos!$M$3:$M$299,0))&amp;" · "&amp;INDEX(Proyectos!$D$3:$D$299,MATCH(C27*100+1,Proyectos!$M$3:$M$299,0)),"")</f>
        <v/>
      </c>
      <c r="D28" s="38" t="str">
        <f>IFERROR("#"&amp;INDEX(Proyectos!$A$3:$A$299,MATCH(D27*100+1,Proyectos!$M$3:$M$299,0))&amp;" · "&amp;INDEX(Proyectos!$D$3:$D$299,MATCH(D27*100+1,Proyectos!$M$3:$M$299,0)),"")</f>
        <v/>
      </c>
      <c r="E28" s="38" t="str">
        <f>IFERROR("#"&amp;INDEX(Proyectos!$A$3:$A$299,MATCH(E27*100+1,Proyectos!$M$3:$M$299,0))&amp;" · "&amp;INDEX(Proyectos!$D$3:$D$299,MATCH(E27*100+1,Proyectos!$M$3:$M$299,0)),"")</f>
        <v/>
      </c>
      <c r="F28" s="38" t="str">
        <f>IFERROR("#"&amp;INDEX(Proyectos!$A$3:$A$299,MATCH(F27*100+1,Proyectos!$M$3:$M$299,0))&amp;" · "&amp;INDEX(Proyectos!$D$3:$D$299,MATCH(F27*100+1,Proyectos!$M$3:$M$299,0)),"")</f>
        <v/>
      </c>
      <c r="G28" s="38" t="str">
        <f>IFERROR("#"&amp;INDEX(Proyectos!$A$3:$A$299,MATCH(G27*100+1,Proyectos!$M$3:$M$299,0))&amp;" · "&amp;INDEX(Proyectos!$D$3:$D$299,MATCH(G27*100+1,Proyectos!$M$3:$M$299,0)),"")</f>
        <v/>
      </c>
      <c r="I28" t="str">
        <f>IFERROR(INDEX(Proyectos!$H$3:$H$299,MATCH(A27*100+1,Proyectos!$M$3:$M$299,0)),"")</f>
        <v/>
      </c>
      <c r="J28" t="str">
        <f>IFERROR(INDEX(Proyectos!$H$3:$H$299,MATCH(B27*100+1,Proyectos!$M$3:$M$299,0)),"")</f>
        <v/>
      </c>
      <c r="K28" t="str">
        <f>IFERROR(INDEX(Proyectos!$H$3:$H$299,MATCH(C27*100+1,Proyectos!$M$3:$M$299,0)),"")</f>
        <v/>
      </c>
      <c r="L28" t="str">
        <f>IFERROR(INDEX(Proyectos!$H$3:$H$299,MATCH(D27*100+1,Proyectos!$M$3:$M$299,0)),"")</f>
        <v/>
      </c>
      <c r="M28" t="str">
        <f>IFERROR(INDEX(Proyectos!$H$3:$H$299,MATCH(E27*100+1,Proyectos!$M$3:$M$299,0)),"")</f>
        <v/>
      </c>
      <c r="N28" t="str">
        <f>IFERROR(INDEX(Proyectos!$H$3:$H$299,MATCH(F27*100+1,Proyectos!$M$3:$M$299,0)),"")</f>
        <v/>
      </c>
      <c r="O28" t="str">
        <f>IFERROR(INDEX(Proyectos!$H$3:$H$299,MATCH(G27*100+1,Proyectos!$M$3:$M$299,0)),"")</f>
        <v/>
      </c>
    </row>
    <row r="29" ht="24" customHeight="1">
      <c r="A29" s="38" t="str">
        <f>IFERROR("#"&amp;INDEX(Proyectos!$A$3:$A$299,MATCH(A27*100+2,Proyectos!$M$3:$M$299,0))&amp;" · "&amp;INDEX(Proyectos!$D$3:$D$299,MATCH(A27*100+2,Proyectos!$M$3:$M$299,0)),"")</f>
        <v/>
      </c>
      <c r="B29" s="38" t="str">
        <f>IFERROR("#"&amp;INDEX(Proyectos!$A$3:$A$299,MATCH(B27*100+2,Proyectos!$M$3:$M$299,0))&amp;" · "&amp;INDEX(Proyectos!$D$3:$D$299,MATCH(B27*100+2,Proyectos!$M$3:$M$299,0)),"")</f>
        <v/>
      </c>
      <c r="C29" s="38" t="str">
        <f>IFERROR("#"&amp;INDEX(Proyectos!$A$3:$A$299,MATCH(C27*100+2,Proyectos!$M$3:$M$299,0))&amp;" · "&amp;INDEX(Proyectos!$D$3:$D$299,MATCH(C27*100+2,Proyectos!$M$3:$M$299,0)),"")</f>
        <v/>
      </c>
      <c r="D29" s="38" t="str">
        <f>IFERROR("#"&amp;INDEX(Proyectos!$A$3:$A$299,MATCH(D27*100+2,Proyectos!$M$3:$M$299,0))&amp;" · "&amp;INDEX(Proyectos!$D$3:$D$299,MATCH(D27*100+2,Proyectos!$M$3:$M$299,0)),"")</f>
        <v/>
      </c>
      <c r="E29" s="38" t="str">
        <f>IFERROR("#"&amp;INDEX(Proyectos!$A$3:$A$299,MATCH(E27*100+2,Proyectos!$M$3:$M$299,0))&amp;" · "&amp;INDEX(Proyectos!$D$3:$D$299,MATCH(E27*100+2,Proyectos!$M$3:$M$299,0)),"")</f>
        <v/>
      </c>
      <c r="F29" s="38" t="str">
        <f>IFERROR("#"&amp;INDEX(Proyectos!$A$3:$A$299,MATCH(F27*100+2,Proyectos!$M$3:$M$299,0))&amp;" · "&amp;INDEX(Proyectos!$D$3:$D$299,MATCH(F27*100+2,Proyectos!$M$3:$M$299,0)),"")</f>
        <v/>
      </c>
      <c r="G29" s="38" t="str">
        <f>IFERROR("#"&amp;INDEX(Proyectos!$A$3:$A$299,MATCH(G27*100+2,Proyectos!$M$3:$M$299,0))&amp;" · "&amp;INDEX(Proyectos!$D$3:$D$299,MATCH(G27*100+2,Proyectos!$M$3:$M$299,0)),"")</f>
        <v/>
      </c>
      <c r="I29" t="str">
        <f>IFERROR(INDEX(Proyectos!$H$3:$H$299,MATCH(A27*100+2,Proyectos!$M$3:$M$299,0)),"")</f>
        <v/>
      </c>
      <c r="J29" t="str">
        <f>IFERROR(INDEX(Proyectos!$H$3:$H$299,MATCH(B27*100+2,Proyectos!$M$3:$M$299,0)),"")</f>
        <v/>
      </c>
      <c r="K29" t="str">
        <f>IFERROR(INDEX(Proyectos!$H$3:$H$299,MATCH(C27*100+2,Proyectos!$M$3:$M$299,0)),"")</f>
        <v/>
      </c>
      <c r="L29" t="str">
        <f>IFERROR(INDEX(Proyectos!$H$3:$H$299,MATCH(D27*100+2,Proyectos!$M$3:$M$299,0)),"")</f>
        <v/>
      </c>
      <c r="M29" t="str">
        <f>IFERROR(INDEX(Proyectos!$H$3:$H$299,MATCH(E27*100+2,Proyectos!$M$3:$M$299,0)),"")</f>
        <v/>
      </c>
      <c r="N29" t="str">
        <f>IFERROR(INDEX(Proyectos!$H$3:$H$299,MATCH(F27*100+2,Proyectos!$M$3:$M$299,0)),"")</f>
        <v/>
      </c>
      <c r="O29" t="str">
        <f>IFERROR(INDEX(Proyectos!$H$3:$H$299,MATCH(G27*100+2,Proyectos!$M$3:$M$299,0)),"")</f>
        <v/>
      </c>
    </row>
    <row r="30" ht="24" customHeight="1">
      <c r="A30" s="38" t="str">
        <f>IFERROR("#"&amp;INDEX(Proyectos!$A$3:$A$299,MATCH(A27*100+3,Proyectos!$M$3:$M$299,0))&amp;" · "&amp;INDEX(Proyectos!$D$3:$D$299,MATCH(A27*100+3,Proyectos!$M$3:$M$299,0)),"")</f>
        <v/>
      </c>
      <c r="B30" s="38" t="str">
        <f>IFERROR("#"&amp;INDEX(Proyectos!$A$3:$A$299,MATCH(B27*100+3,Proyectos!$M$3:$M$299,0))&amp;" · "&amp;INDEX(Proyectos!$D$3:$D$299,MATCH(B27*100+3,Proyectos!$M$3:$M$299,0)),"")</f>
        <v/>
      </c>
      <c r="C30" s="38" t="str">
        <f>IFERROR("#"&amp;INDEX(Proyectos!$A$3:$A$299,MATCH(C27*100+3,Proyectos!$M$3:$M$299,0))&amp;" · "&amp;INDEX(Proyectos!$D$3:$D$299,MATCH(C27*100+3,Proyectos!$M$3:$M$299,0)),"")</f>
        <v/>
      </c>
      <c r="D30" s="38" t="str">
        <f>IFERROR("#"&amp;INDEX(Proyectos!$A$3:$A$299,MATCH(D27*100+3,Proyectos!$M$3:$M$299,0))&amp;" · "&amp;INDEX(Proyectos!$D$3:$D$299,MATCH(D27*100+3,Proyectos!$M$3:$M$299,0)),"")</f>
        <v/>
      </c>
      <c r="E30" s="38" t="str">
        <f>IFERROR("#"&amp;INDEX(Proyectos!$A$3:$A$299,MATCH(E27*100+3,Proyectos!$M$3:$M$299,0))&amp;" · "&amp;INDEX(Proyectos!$D$3:$D$299,MATCH(E27*100+3,Proyectos!$M$3:$M$299,0)),"")</f>
        <v/>
      </c>
      <c r="F30" s="38" t="str">
        <f>IFERROR("#"&amp;INDEX(Proyectos!$A$3:$A$299,MATCH(F27*100+3,Proyectos!$M$3:$M$299,0))&amp;" · "&amp;INDEX(Proyectos!$D$3:$D$299,MATCH(F27*100+3,Proyectos!$M$3:$M$299,0)),"")</f>
        <v/>
      </c>
      <c r="G30" s="38" t="str">
        <f>IFERROR("#"&amp;INDEX(Proyectos!$A$3:$A$299,MATCH(G27*100+3,Proyectos!$M$3:$M$299,0))&amp;" · "&amp;INDEX(Proyectos!$D$3:$D$299,MATCH(G27*100+3,Proyectos!$M$3:$M$299,0)),"")</f>
        <v/>
      </c>
      <c r="I30" t="str">
        <f>IFERROR(INDEX(Proyectos!$H$3:$H$299,MATCH(A27*100+3,Proyectos!$M$3:$M$299,0)),"")</f>
        <v/>
      </c>
      <c r="J30" t="str">
        <f>IFERROR(INDEX(Proyectos!$H$3:$H$299,MATCH(B27*100+3,Proyectos!$M$3:$M$299,0)),"")</f>
        <v/>
      </c>
      <c r="K30" t="str">
        <f>IFERROR(INDEX(Proyectos!$H$3:$H$299,MATCH(C27*100+3,Proyectos!$M$3:$M$299,0)),"")</f>
        <v/>
      </c>
      <c r="L30" t="str">
        <f>IFERROR(INDEX(Proyectos!$H$3:$H$299,MATCH(D27*100+3,Proyectos!$M$3:$M$299,0)),"")</f>
        <v/>
      </c>
      <c r="M30" t="str">
        <f>IFERROR(INDEX(Proyectos!$H$3:$H$299,MATCH(E27*100+3,Proyectos!$M$3:$M$299,0)),"")</f>
        <v/>
      </c>
      <c r="N30" t="str">
        <f>IFERROR(INDEX(Proyectos!$H$3:$H$299,MATCH(F27*100+3,Proyectos!$M$3:$M$299,0)),"")</f>
        <v/>
      </c>
      <c r="O30" t="str">
        <f>IFERROR(INDEX(Proyectos!$H$3:$H$299,MATCH(G27*100+3,Proyectos!$M$3:$M$299,0)),"")</f>
        <v/>
      </c>
    </row>
    <row r="31" ht="24" customHeight="1">
      <c r="A31" s="38" t="str">
        <f>IFERROR("#"&amp;INDEX(Proyectos!$A$3:$A$299,MATCH(A27*100+4,Proyectos!$M$3:$M$299,0))&amp;" · "&amp;INDEX(Proyectos!$D$3:$D$299,MATCH(A27*100+4,Proyectos!$M$3:$M$299,0)),"")</f>
        <v/>
      </c>
      <c r="B31" s="38" t="str">
        <f>IFERROR("#"&amp;INDEX(Proyectos!$A$3:$A$299,MATCH(B27*100+4,Proyectos!$M$3:$M$299,0))&amp;" · "&amp;INDEX(Proyectos!$D$3:$D$299,MATCH(B27*100+4,Proyectos!$M$3:$M$299,0)),"")</f>
        <v/>
      </c>
      <c r="C31" s="38" t="str">
        <f>IFERROR("#"&amp;INDEX(Proyectos!$A$3:$A$299,MATCH(C27*100+4,Proyectos!$M$3:$M$299,0))&amp;" · "&amp;INDEX(Proyectos!$D$3:$D$299,MATCH(C27*100+4,Proyectos!$M$3:$M$299,0)),"")</f>
        <v/>
      </c>
      <c r="D31" s="38" t="str">
        <f>IFERROR("#"&amp;INDEX(Proyectos!$A$3:$A$299,MATCH(D27*100+4,Proyectos!$M$3:$M$299,0))&amp;" · "&amp;INDEX(Proyectos!$D$3:$D$299,MATCH(D27*100+4,Proyectos!$M$3:$M$299,0)),"")</f>
        <v/>
      </c>
      <c r="E31" s="38" t="str">
        <f>IFERROR("#"&amp;INDEX(Proyectos!$A$3:$A$299,MATCH(E27*100+4,Proyectos!$M$3:$M$299,0))&amp;" · "&amp;INDEX(Proyectos!$D$3:$D$299,MATCH(E27*100+4,Proyectos!$M$3:$M$299,0)),"")</f>
        <v/>
      </c>
      <c r="F31" s="38" t="str">
        <f>IFERROR("#"&amp;INDEX(Proyectos!$A$3:$A$299,MATCH(F27*100+4,Proyectos!$M$3:$M$299,0))&amp;" · "&amp;INDEX(Proyectos!$D$3:$D$299,MATCH(F27*100+4,Proyectos!$M$3:$M$299,0)),"")</f>
        <v/>
      </c>
      <c r="G31" s="38" t="str">
        <f>IFERROR("#"&amp;INDEX(Proyectos!$A$3:$A$299,MATCH(G27*100+4,Proyectos!$M$3:$M$299,0))&amp;" · "&amp;INDEX(Proyectos!$D$3:$D$299,MATCH(G27*100+4,Proyectos!$M$3:$M$299,0)),"")</f>
        <v/>
      </c>
      <c r="I31" t="str">
        <f>IFERROR(INDEX(Proyectos!$H$3:$H$299,MATCH(A27*100+4,Proyectos!$M$3:$M$299,0)),"")</f>
        <v/>
      </c>
      <c r="J31" t="str">
        <f>IFERROR(INDEX(Proyectos!$H$3:$H$299,MATCH(B27*100+4,Proyectos!$M$3:$M$299,0)),"")</f>
        <v/>
      </c>
      <c r="K31" t="str">
        <f>IFERROR(INDEX(Proyectos!$H$3:$H$299,MATCH(C27*100+4,Proyectos!$M$3:$M$299,0)),"")</f>
        <v/>
      </c>
      <c r="L31" t="str">
        <f>IFERROR(INDEX(Proyectos!$H$3:$H$299,MATCH(D27*100+4,Proyectos!$M$3:$M$299,0)),"")</f>
        <v/>
      </c>
      <c r="M31" t="str">
        <f>IFERROR(INDEX(Proyectos!$H$3:$H$299,MATCH(E27*100+4,Proyectos!$M$3:$M$299,0)),"")</f>
        <v/>
      </c>
      <c r="N31" t="str">
        <f>IFERROR(INDEX(Proyectos!$H$3:$H$299,MATCH(F27*100+4,Proyectos!$M$3:$M$299,0)),"")</f>
        <v/>
      </c>
      <c r="O31" t="str">
        <f>IFERROR(INDEX(Proyectos!$H$3:$H$299,MATCH(G27*100+4,Proyectos!$M$3:$M$299,0)),"")</f>
        <v/>
      </c>
    </row>
    <row r="32" ht="24" customHeight="1">
      <c r="A32" s="38" t="str">
        <f>IFERROR("#"&amp;INDEX(Proyectos!$A$3:$A$299,MATCH(A27*100+5,Proyectos!$M$3:$M$299,0))&amp;" · "&amp;INDEX(Proyectos!$D$3:$D$299,MATCH(A27*100+5,Proyectos!$M$3:$M$299,0)),"")</f>
        <v/>
      </c>
      <c r="B32" s="38" t="str">
        <f>IFERROR("#"&amp;INDEX(Proyectos!$A$3:$A$299,MATCH(B27*100+5,Proyectos!$M$3:$M$299,0))&amp;" · "&amp;INDEX(Proyectos!$D$3:$D$299,MATCH(B27*100+5,Proyectos!$M$3:$M$299,0)),"")</f>
        <v/>
      </c>
      <c r="C32" s="38" t="str">
        <f>IFERROR("#"&amp;INDEX(Proyectos!$A$3:$A$299,MATCH(C27*100+5,Proyectos!$M$3:$M$299,0))&amp;" · "&amp;INDEX(Proyectos!$D$3:$D$299,MATCH(C27*100+5,Proyectos!$M$3:$M$299,0)),"")</f>
        <v/>
      </c>
      <c r="D32" s="38" t="str">
        <f>IFERROR("#"&amp;INDEX(Proyectos!$A$3:$A$299,MATCH(D27*100+5,Proyectos!$M$3:$M$299,0))&amp;" · "&amp;INDEX(Proyectos!$D$3:$D$299,MATCH(D27*100+5,Proyectos!$M$3:$M$299,0)),"")</f>
        <v/>
      </c>
      <c r="E32" s="38" t="str">
        <f>IFERROR("#"&amp;INDEX(Proyectos!$A$3:$A$299,MATCH(E27*100+5,Proyectos!$M$3:$M$299,0))&amp;" · "&amp;INDEX(Proyectos!$D$3:$D$299,MATCH(E27*100+5,Proyectos!$M$3:$M$299,0)),"")</f>
        <v/>
      </c>
      <c r="F32" s="38" t="str">
        <f>IFERROR("#"&amp;INDEX(Proyectos!$A$3:$A$299,MATCH(F27*100+5,Proyectos!$M$3:$M$299,0))&amp;" · "&amp;INDEX(Proyectos!$D$3:$D$299,MATCH(F27*100+5,Proyectos!$M$3:$M$299,0)),"")</f>
        <v/>
      </c>
      <c r="G32" s="38" t="str">
        <f>IFERROR("#"&amp;INDEX(Proyectos!$A$3:$A$299,MATCH(G27*100+5,Proyectos!$M$3:$M$299,0))&amp;" · "&amp;INDEX(Proyectos!$D$3:$D$299,MATCH(G27*100+5,Proyectos!$M$3:$M$299,0)),"")</f>
        <v/>
      </c>
      <c r="I32" t="str">
        <f>IFERROR(INDEX(Proyectos!$H$3:$H$299,MATCH(A27*100+5,Proyectos!$M$3:$M$299,0)),"")</f>
        <v/>
      </c>
      <c r="J32" t="str">
        <f>IFERROR(INDEX(Proyectos!$H$3:$H$299,MATCH(B27*100+5,Proyectos!$M$3:$M$299,0)),"")</f>
        <v/>
      </c>
      <c r="K32" t="str">
        <f>IFERROR(INDEX(Proyectos!$H$3:$H$299,MATCH(C27*100+5,Proyectos!$M$3:$M$299,0)),"")</f>
        <v/>
      </c>
      <c r="L32" t="str">
        <f>IFERROR(INDEX(Proyectos!$H$3:$H$299,MATCH(D27*100+5,Proyectos!$M$3:$M$299,0)),"")</f>
        <v/>
      </c>
      <c r="M32" t="str">
        <f>IFERROR(INDEX(Proyectos!$H$3:$H$299,MATCH(E27*100+5,Proyectos!$M$3:$M$299,0)),"")</f>
        <v/>
      </c>
      <c r="N32" t="str">
        <f>IFERROR(INDEX(Proyectos!$H$3:$H$299,MATCH(F27*100+5,Proyectos!$M$3:$M$299,0)),"")</f>
        <v/>
      </c>
      <c r="O32" t="str">
        <f>IFERROR(INDEX(Proyectos!$H$3:$H$299,MATCH(G27*100+5,Proyectos!$M$3:$M$299,0)),"")</f>
        <v/>
      </c>
    </row>
    <row r="33" ht="24" customHeight="1">
      <c r="A33" s="38" t="str">
        <f>IFERROR("#"&amp;INDEX(Proyectos!$A$3:$A$299,MATCH(A27*100+6,Proyectos!$M$3:$M$299,0))&amp;" · "&amp;INDEX(Proyectos!$D$3:$D$299,MATCH(A27*100+6,Proyectos!$M$3:$M$299,0)),"")</f>
        <v/>
      </c>
      <c r="B33" s="38" t="str">
        <f>IFERROR("#"&amp;INDEX(Proyectos!$A$3:$A$299,MATCH(B27*100+6,Proyectos!$M$3:$M$299,0))&amp;" · "&amp;INDEX(Proyectos!$D$3:$D$299,MATCH(B27*100+6,Proyectos!$M$3:$M$299,0)),"")</f>
        <v/>
      </c>
      <c r="C33" s="38" t="str">
        <f>IFERROR("#"&amp;INDEX(Proyectos!$A$3:$A$299,MATCH(C27*100+6,Proyectos!$M$3:$M$299,0))&amp;" · "&amp;INDEX(Proyectos!$D$3:$D$299,MATCH(C27*100+6,Proyectos!$M$3:$M$299,0)),"")</f>
        <v/>
      </c>
      <c r="D33" s="38" t="str">
        <f>IFERROR("#"&amp;INDEX(Proyectos!$A$3:$A$299,MATCH(D27*100+6,Proyectos!$M$3:$M$299,0))&amp;" · "&amp;INDEX(Proyectos!$D$3:$D$299,MATCH(D27*100+6,Proyectos!$M$3:$M$299,0)),"")</f>
        <v/>
      </c>
      <c r="E33" s="38" t="str">
        <f>IFERROR("#"&amp;INDEX(Proyectos!$A$3:$A$299,MATCH(E27*100+6,Proyectos!$M$3:$M$299,0))&amp;" · "&amp;INDEX(Proyectos!$D$3:$D$299,MATCH(E27*100+6,Proyectos!$M$3:$M$299,0)),"")</f>
        <v/>
      </c>
      <c r="F33" s="38" t="str">
        <f>IFERROR("#"&amp;INDEX(Proyectos!$A$3:$A$299,MATCH(F27*100+6,Proyectos!$M$3:$M$299,0))&amp;" · "&amp;INDEX(Proyectos!$D$3:$D$299,MATCH(F27*100+6,Proyectos!$M$3:$M$299,0)),"")</f>
        <v/>
      </c>
      <c r="G33" s="38" t="str">
        <f>IFERROR("#"&amp;INDEX(Proyectos!$A$3:$A$299,MATCH(G27*100+6,Proyectos!$M$3:$M$299,0))&amp;" · "&amp;INDEX(Proyectos!$D$3:$D$299,MATCH(G27*100+6,Proyectos!$M$3:$M$299,0)),"")</f>
        <v/>
      </c>
      <c r="I33" t="str">
        <f>IFERROR(INDEX(Proyectos!$H$3:$H$299,MATCH(A27*100+6,Proyectos!$M$3:$M$299,0)),"")</f>
        <v/>
      </c>
      <c r="J33" t="str">
        <f>IFERROR(INDEX(Proyectos!$H$3:$H$299,MATCH(B27*100+6,Proyectos!$M$3:$M$299,0)),"")</f>
        <v/>
      </c>
      <c r="K33" t="str">
        <f>IFERROR(INDEX(Proyectos!$H$3:$H$299,MATCH(C27*100+6,Proyectos!$M$3:$M$299,0)),"")</f>
        <v/>
      </c>
      <c r="L33" t="str">
        <f>IFERROR(INDEX(Proyectos!$H$3:$H$299,MATCH(D27*100+6,Proyectos!$M$3:$M$299,0)),"")</f>
        <v/>
      </c>
      <c r="M33" t="str">
        <f>IFERROR(INDEX(Proyectos!$H$3:$H$299,MATCH(E27*100+6,Proyectos!$M$3:$M$299,0)),"")</f>
        <v/>
      </c>
      <c r="N33" t="str">
        <f>IFERROR(INDEX(Proyectos!$H$3:$H$299,MATCH(F27*100+6,Proyectos!$M$3:$M$299,0)),"")</f>
        <v/>
      </c>
      <c r="O33" t="str">
        <f>IFERROR(INDEX(Proyectos!$H$3:$H$299,MATCH(G27*100+6,Proyectos!$M$3:$M$299,0)),"")</f>
        <v/>
      </c>
    </row>
    <row r="34" ht="24" customHeight="1">
      <c r="A34" s="38" t="str">
        <f>IFERROR("#"&amp;INDEX(Proyectos!$A$3:$A$299,MATCH(A27*100+7,Proyectos!$M$3:$M$299,0))&amp;" · "&amp;INDEX(Proyectos!$D$3:$D$299,MATCH(A27*100+7,Proyectos!$M$3:$M$299,0)),"")</f>
        <v/>
      </c>
      <c r="B34" s="38" t="str">
        <f>IFERROR("#"&amp;INDEX(Proyectos!$A$3:$A$299,MATCH(B27*100+7,Proyectos!$M$3:$M$299,0))&amp;" · "&amp;INDEX(Proyectos!$D$3:$D$299,MATCH(B27*100+7,Proyectos!$M$3:$M$299,0)),"")</f>
        <v/>
      </c>
      <c r="C34" s="38" t="str">
        <f>IFERROR("#"&amp;INDEX(Proyectos!$A$3:$A$299,MATCH(C27*100+7,Proyectos!$M$3:$M$299,0))&amp;" · "&amp;INDEX(Proyectos!$D$3:$D$299,MATCH(C27*100+7,Proyectos!$M$3:$M$299,0)),"")</f>
        <v/>
      </c>
      <c r="D34" s="38" t="str">
        <f>IFERROR("#"&amp;INDEX(Proyectos!$A$3:$A$299,MATCH(D27*100+7,Proyectos!$M$3:$M$299,0))&amp;" · "&amp;INDEX(Proyectos!$D$3:$D$299,MATCH(D27*100+7,Proyectos!$M$3:$M$299,0)),"")</f>
        <v/>
      </c>
      <c r="E34" s="38" t="str">
        <f>IFERROR("#"&amp;INDEX(Proyectos!$A$3:$A$299,MATCH(E27*100+7,Proyectos!$M$3:$M$299,0))&amp;" · "&amp;INDEX(Proyectos!$D$3:$D$299,MATCH(E27*100+7,Proyectos!$M$3:$M$299,0)),"")</f>
        <v/>
      </c>
      <c r="F34" s="38" t="str">
        <f>IFERROR("#"&amp;INDEX(Proyectos!$A$3:$A$299,MATCH(F27*100+7,Proyectos!$M$3:$M$299,0))&amp;" · "&amp;INDEX(Proyectos!$D$3:$D$299,MATCH(F27*100+7,Proyectos!$M$3:$M$299,0)),"")</f>
        <v/>
      </c>
      <c r="G34" s="38" t="str">
        <f>IFERROR("#"&amp;INDEX(Proyectos!$A$3:$A$299,MATCH(G27*100+7,Proyectos!$M$3:$M$299,0))&amp;" · "&amp;INDEX(Proyectos!$D$3:$D$299,MATCH(G27*100+7,Proyectos!$M$3:$M$299,0)),"")</f>
        <v/>
      </c>
      <c r="I34" t="str">
        <f>IFERROR(INDEX(Proyectos!$H$3:$H$299,MATCH(A27*100+7,Proyectos!$M$3:$M$299,0)),"")</f>
        <v/>
      </c>
      <c r="J34" t="str">
        <f>IFERROR(INDEX(Proyectos!$H$3:$H$299,MATCH(B27*100+7,Proyectos!$M$3:$M$299,0)),"")</f>
        <v/>
      </c>
      <c r="K34" t="str">
        <f>IFERROR(INDEX(Proyectos!$H$3:$H$299,MATCH(C27*100+7,Proyectos!$M$3:$M$299,0)),"")</f>
        <v/>
      </c>
      <c r="L34" t="str">
        <f>IFERROR(INDEX(Proyectos!$H$3:$H$299,MATCH(D27*100+7,Proyectos!$M$3:$M$299,0)),"")</f>
        <v/>
      </c>
      <c r="M34" t="str">
        <f>IFERROR(INDEX(Proyectos!$H$3:$H$299,MATCH(E27*100+7,Proyectos!$M$3:$M$299,0)),"")</f>
        <v/>
      </c>
      <c r="N34" t="str">
        <f>IFERROR(INDEX(Proyectos!$H$3:$H$299,MATCH(F27*100+7,Proyectos!$M$3:$M$299,0)),"")</f>
        <v/>
      </c>
      <c r="O34" t="str">
        <f>IFERROR(INDEX(Proyectos!$H$3:$H$299,MATCH(G27*100+7,Proyectos!$M$3:$M$299,0)),"")</f>
        <v/>
      </c>
    </row>
    <row r="35" ht="24" customHeight="1">
      <c r="A35" s="38" t="str">
        <f>IFERROR("#"&amp;INDEX(Proyectos!$A$3:$A$299,MATCH(A27*100+8,Proyectos!$M$3:$M$299,0))&amp;" · "&amp;INDEX(Proyectos!$D$3:$D$299,MATCH(A27*100+8,Proyectos!$M$3:$M$299,0)),"")</f>
        <v/>
      </c>
      <c r="B35" s="38" t="str">
        <f>IFERROR("#"&amp;INDEX(Proyectos!$A$3:$A$299,MATCH(B27*100+8,Proyectos!$M$3:$M$299,0))&amp;" · "&amp;INDEX(Proyectos!$D$3:$D$299,MATCH(B27*100+8,Proyectos!$M$3:$M$299,0)),"")</f>
        <v/>
      </c>
      <c r="C35" s="38" t="str">
        <f>IFERROR("#"&amp;INDEX(Proyectos!$A$3:$A$299,MATCH(C27*100+8,Proyectos!$M$3:$M$299,0))&amp;" · "&amp;INDEX(Proyectos!$D$3:$D$299,MATCH(C27*100+8,Proyectos!$M$3:$M$299,0)),"")</f>
        <v/>
      </c>
      <c r="D35" s="38" t="str">
        <f>IFERROR("#"&amp;INDEX(Proyectos!$A$3:$A$299,MATCH(D27*100+8,Proyectos!$M$3:$M$299,0))&amp;" · "&amp;INDEX(Proyectos!$D$3:$D$299,MATCH(D27*100+8,Proyectos!$M$3:$M$299,0)),"")</f>
        <v/>
      </c>
      <c r="E35" s="38" t="str">
        <f>IFERROR("#"&amp;INDEX(Proyectos!$A$3:$A$299,MATCH(E27*100+8,Proyectos!$M$3:$M$299,0))&amp;" · "&amp;INDEX(Proyectos!$D$3:$D$299,MATCH(E27*100+8,Proyectos!$M$3:$M$299,0)),"")</f>
        <v/>
      </c>
      <c r="F35" s="38" t="str">
        <f>IFERROR("#"&amp;INDEX(Proyectos!$A$3:$A$299,MATCH(F27*100+8,Proyectos!$M$3:$M$299,0))&amp;" · "&amp;INDEX(Proyectos!$D$3:$D$299,MATCH(F27*100+8,Proyectos!$M$3:$M$299,0)),"")</f>
        <v/>
      </c>
      <c r="G35" s="38" t="str">
        <f>IFERROR("#"&amp;INDEX(Proyectos!$A$3:$A$299,MATCH(G27*100+8,Proyectos!$M$3:$M$299,0))&amp;" · "&amp;INDEX(Proyectos!$D$3:$D$299,MATCH(G27*100+8,Proyectos!$M$3:$M$299,0)),"")</f>
        <v/>
      </c>
      <c r="I35" t="str">
        <f>IFERROR(INDEX(Proyectos!$H$3:$H$299,MATCH(A27*100+8,Proyectos!$M$3:$M$299,0)),"")</f>
        <v/>
      </c>
      <c r="J35" t="str">
        <f>IFERROR(INDEX(Proyectos!$H$3:$H$299,MATCH(B27*100+8,Proyectos!$M$3:$M$299,0)),"")</f>
        <v/>
      </c>
      <c r="K35" t="str">
        <f>IFERROR(INDEX(Proyectos!$H$3:$H$299,MATCH(C27*100+8,Proyectos!$M$3:$M$299,0)),"")</f>
        <v/>
      </c>
      <c r="L35" t="str">
        <f>IFERROR(INDEX(Proyectos!$H$3:$H$299,MATCH(D27*100+8,Proyectos!$M$3:$M$299,0)),"")</f>
        <v/>
      </c>
      <c r="M35" t="str">
        <f>IFERROR(INDEX(Proyectos!$H$3:$H$299,MATCH(E27*100+8,Proyectos!$M$3:$M$299,0)),"")</f>
        <v/>
      </c>
      <c r="N35" t="str">
        <f>IFERROR(INDEX(Proyectos!$H$3:$H$299,MATCH(F27*100+8,Proyectos!$M$3:$M$299,0)),"")</f>
        <v/>
      </c>
      <c r="O35" t="str">
        <f>IFERROR(INDEX(Proyectos!$H$3:$H$299,MATCH(G27*100+8,Proyectos!$M$3:$M$299,0)),"")</f>
        <v/>
      </c>
    </row>
    <row r="36" ht="15" customHeight="1">
      <c r="A36" s="37" t="n">
        <v>46223</v>
      </c>
      <c r="B36" s="37" t="n">
        <v>46224</v>
      </c>
      <c r="C36" s="37" t="n">
        <v>46225</v>
      </c>
      <c r="D36" s="37" t="n">
        <v>46226</v>
      </c>
      <c r="E36" s="37" t="n">
        <v>46227</v>
      </c>
      <c r="F36" s="37" t="n">
        <v>46228</v>
      </c>
      <c r="G36" s="37" t="n">
        <v>46229</v>
      </c>
    </row>
    <row r="37" ht="24" customHeight="1">
      <c r="A37" s="38" t="str">
        <f>IFERROR("#"&amp;INDEX(Proyectos!$A$3:$A$299,MATCH(A36*100+1,Proyectos!$M$3:$M$299,0))&amp;" · "&amp;INDEX(Proyectos!$D$3:$D$299,MATCH(A36*100+1,Proyectos!$M$3:$M$299,0)),"")</f>
        <v/>
      </c>
      <c r="B37" s="38" t="str">
        <f>IFERROR("#"&amp;INDEX(Proyectos!$A$3:$A$299,MATCH(B36*100+1,Proyectos!$M$3:$M$299,0))&amp;" · "&amp;INDEX(Proyectos!$D$3:$D$299,MATCH(B36*100+1,Proyectos!$M$3:$M$299,0)),"")</f>
        <v/>
      </c>
      <c r="C37" s="38" t="str">
        <f>IFERROR("#"&amp;INDEX(Proyectos!$A$3:$A$299,MATCH(C36*100+1,Proyectos!$M$3:$M$299,0))&amp;" · "&amp;INDEX(Proyectos!$D$3:$D$299,MATCH(C36*100+1,Proyectos!$M$3:$M$299,0)),"")</f>
        <v/>
      </c>
      <c r="D37" s="38" t="str">
        <f>IFERROR("#"&amp;INDEX(Proyectos!$A$3:$A$299,MATCH(D36*100+1,Proyectos!$M$3:$M$299,0))&amp;" · "&amp;INDEX(Proyectos!$D$3:$D$299,MATCH(D36*100+1,Proyectos!$M$3:$M$299,0)),"")</f>
        <v/>
      </c>
      <c r="E37" s="38" t="str">
        <f>IFERROR("#"&amp;INDEX(Proyectos!$A$3:$A$299,MATCH(E36*100+1,Proyectos!$M$3:$M$299,0))&amp;" · "&amp;INDEX(Proyectos!$D$3:$D$299,MATCH(E36*100+1,Proyectos!$M$3:$M$299,0)),"")</f>
        <v/>
      </c>
      <c r="F37" s="38" t="str">
        <f>IFERROR("#"&amp;INDEX(Proyectos!$A$3:$A$299,MATCH(F36*100+1,Proyectos!$M$3:$M$299,0))&amp;" · "&amp;INDEX(Proyectos!$D$3:$D$299,MATCH(F36*100+1,Proyectos!$M$3:$M$299,0)),"")</f>
        <v/>
      </c>
      <c r="G37" s="38" t="str">
        <f>IFERROR("#"&amp;INDEX(Proyectos!$A$3:$A$299,MATCH(G36*100+1,Proyectos!$M$3:$M$299,0))&amp;" · "&amp;INDEX(Proyectos!$D$3:$D$299,MATCH(G36*100+1,Proyectos!$M$3:$M$299,0)),"")</f>
        <v/>
      </c>
      <c r="I37" t="str">
        <f>IFERROR(INDEX(Proyectos!$H$3:$H$299,MATCH(A36*100+1,Proyectos!$M$3:$M$299,0)),"")</f>
        <v/>
      </c>
      <c r="J37" t="str">
        <f>IFERROR(INDEX(Proyectos!$H$3:$H$299,MATCH(B36*100+1,Proyectos!$M$3:$M$299,0)),"")</f>
        <v/>
      </c>
      <c r="K37" t="str">
        <f>IFERROR(INDEX(Proyectos!$H$3:$H$299,MATCH(C36*100+1,Proyectos!$M$3:$M$299,0)),"")</f>
        <v/>
      </c>
      <c r="L37" t="str">
        <f>IFERROR(INDEX(Proyectos!$H$3:$H$299,MATCH(D36*100+1,Proyectos!$M$3:$M$299,0)),"")</f>
        <v/>
      </c>
      <c r="M37" t="str">
        <f>IFERROR(INDEX(Proyectos!$H$3:$H$299,MATCH(E36*100+1,Proyectos!$M$3:$M$299,0)),"")</f>
        <v/>
      </c>
      <c r="N37" t="str">
        <f>IFERROR(INDEX(Proyectos!$H$3:$H$299,MATCH(F36*100+1,Proyectos!$M$3:$M$299,0)),"")</f>
        <v/>
      </c>
      <c r="O37" t="str">
        <f>IFERROR(INDEX(Proyectos!$H$3:$H$299,MATCH(G36*100+1,Proyectos!$M$3:$M$299,0)),"")</f>
        <v/>
      </c>
    </row>
    <row r="38" ht="24" customHeight="1">
      <c r="A38" s="38" t="str">
        <f>IFERROR("#"&amp;INDEX(Proyectos!$A$3:$A$299,MATCH(A36*100+2,Proyectos!$M$3:$M$299,0))&amp;" · "&amp;INDEX(Proyectos!$D$3:$D$299,MATCH(A36*100+2,Proyectos!$M$3:$M$299,0)),"")</f>
        <v/>
      </c>
      <c r="B38" s="38" t="str">
        <f>IFERROR("#"&amp;INDEX(Proyectos!$A$3:$A$299,MATCH(B36*100+2,Proyectos!$M$3:$M$299,0))&amp;" · "&amp;INDEX(Proyectos!$D$3:$D$299,MATCH(B36*100+2,Proyectos!$M$3:$M$299,0)),"")</f>
        <v/>
      </c>
      <c r="C38" s="38" t="str">
        <f>IFERROR("#"&amp;INDEX(Proyectos!$A$3:$A$299,MATCH(C36*100+2,Proyectos!$M$3:$M$299,0))&amp;" · "&amp;INDEX(Proyectos!$D$3:$D$299,MATCH(C36*100+2,Proyectos!$M$3:$M$299,0)),"")</f>
        <v/>
      </c>
      <c r="D38" s="38" t="str">
        <f>IFERROR("#"&amp;INDEX(Proyectos!$A$3:$A$299,MATCH(D36*100+2,Proyectos!$M$3:$M$299,0))&amp;" · "&amp;INDEX(Proyectos!$D$3:$D$299,MATCH(D36*100+2,Proyectos!$M$3:$M$299,0)),"")</f>
        <v/>
      </c>
      <c r="E38" s="38" t="str">
        <f>IFERROR("#"&amp;INDEX(Proyectos!$A$3:$A$299,MATCH(E36*100+2,Proyectos!$M$3:$M$299,0))&amp;" · "&amp;INDEX(Proyectos!$D$3:$D$299,MATCH(E36*100+2,Proyectos!$M$3:$M$299,0)),"")</f>
        <v/>
      </c>
      <c r="F38" s="38" t="str">
        <f>IFERROR("#"&amp;INDEX(Proyectos!$A$3:$A$299,MATCH(F36*100+2,Proyectos!$M$3:$M$299,0))&amp;" · "&amp;INDEX(Proyectos!$D$3:$D$299,MATCH(F36*100+2,Proyectos!$M$3:$M$299,0)),"")</f>
        <v/>
      </c>
      <c r="G38" s="38" t="str">
        <f>IFERROR("#"&amp;INDEX(Proyectos!$A$3:$A$299,MATCH(G36*100+2,Proyectos!$M$3:$M$299,0))&amp;" · "&amp;INDEX(Proyectos!$D$3:$D$299,MATCH(G36*100+2,Proyectos!$M$3:$M$299,0)),"")</f>
        <v/>
      </c>
      <c r="I38" t="str">
        <f>IFERROR(INDEX(Proyectos!$H$3:$H$299,MATCH(A36*100+2,Proyectos!$M$3:$M$299,0)),"")</f>
        <v/>
      </c>
      <c r="J38" t="str">
        <f>IFERROR(INDEX(Proyectos!$H$3:$H$299,MATCH(B36*100+2,Proyectos!$M$3:$M$299,0)),"")</f>
        <v/>
      </c>
      <c r="K38" t="str">
        <f>IFERROR(INDEX(Proyectos!$H$3:$H$299,MATCH(C36*100+2,Proyectos!$M$3:$M$299,0)),"")</f>
        <v/>
      </c>
      <c r="L38" t="str">
        <f>IFERROR(INDEX(Proyectos!$H$3:$H$299,MATCH(D36*100+2,Proyectos!$M$3:$M$299,0)),"")</f>
        <v/>
      </c>
      <c r="M38" t="str">
        <f>IFERROR(INDEX(Proyectos!$H$3:$H$299,MATCH(E36*100+2,Proyectos!$M$3:$M$299,0)),"")</f>
        <v/>
      </c>
      <c r="N38" t="str">
        <f>IFERROR(INDEX(Proyectos!$H$3:$H$299,MATCH(F36*100+2,Proyectos!$M$3:$M$299,0)),"")</f>
        <v/>
      </c>
      <c r="O38" t="str">
        <f>IFERROR(INDEX(Proyectos!$H$3:$H$299,MATCH(G36*100+2,Proyectos!$M$3:$M$299,0)),"")</f>
        <v/>
      </c>
    </row>
    <row r="39" ht="24" customHeight="1">
      <c r="A39" s="38" t="str">
        <f>IFERROR("#"&amp;INDEX(Proyectos!$A$3:$A$299,MATCH(A36*100+3,Proyectos!$M$3:$M$299,0))&amp;" · "&amp;INDEX(Proyectos!$D$3:$D$299,MATCH(A36*100+3,Proyectos!$M$3:$M$299,0)),"")</f>
        <v/>
      </c>
      <c r="B39" s="38" t="str">
        <f>IFERROR("#"&amp;INDEX(Proyectos!$A$3:$A$299,MATCH(B36*100+3,Proyectos!$M$3:$M$299,0))&amp;" · "&amp;INDEX(Proyectos!$D$3:$D$299,MATCH(B36*100+3,Proyectos!$M$3:$M$299,0)),"")</f>
        <v/>
      </c>
      <c r="C39" s="38" t="str">
        <f>IFERROR("#"&amp;INDEX(Proyectos!$A$3:$A$299,MATCH(C36*100+3,Proyectos!$M$3:$M$299,0))&amp;" · "&amp;INDEX(Proyectos!$D$3:$D$299,MATCH(C36*100+3,Proyectos!$M$3:$M$299,0)),"")</f>
        <v/>
      </c>
      <c r="D39" s="38" t="str">
        <f>IFERROR("#"&amp;INDEX(Proyectos!$A$3:$A$299,MATCH(D36*100+3,Proyectos!$M$3:$M$299,0))&amp;" · "&amp;INDEX(Proyectos!$D$3:$D$299,MATCH(D36*100+3,Proyectos!$M$3:$M$299,0)),"")</f>
        <v/>
      </c>
      <c r="E39" s="38" t="str">
        <f>IFERROR("#"&amp;INDEX(Proyectos!$A$3:$A$299,MATCH(E36*100+3,Proyectos!$M$3:$M$299,0))&amp;" · "&amp;INDEX(Proyectos!$D$3:$D$299,MATCH(E36*100+3,Proyectos!$M$3:$M$299,0)),"")</f>
        <v/>
      </c>
      <c r="F39" s="38" t="str">
        <f>IFERROR("#"&amp;INDEX(Proyectos!$A$3:$A$299,MATCH(F36*100+3,Proyectos!$M$3:$M$299,0))&amp;" · "&amp;INDEX(Proyectos!$D$3:$D$299,MATCH(F36*100+3,Proyectos!$M$3:$M$299,0)),"")</f>
        <v/>
      </c>
      <c r="G39" s="38" t="str">
        <f>IFERROR("#"&amp;INDEX(Proyectos!$A$3:$A$299,MATCH(G36*100+3,Proyectos!$M$3:$M$299,0))&amp;" · "&amp;INDEX(Proyectos!$D$3:$D$299,MATCH(G36*100+3,Proyectos!$M$3:$M$299,0)),"")</f>
        <v/>
      </c>
      <c r="I39" t="str">
        <f>IFERROR(INDEX(Proyectos!$H$3:$H$299,MATCH(A36*100+3,Proyectos!$M$3:$M$299,0)),"")</f>
        <v/>
      </c>
      <c r="J39" t="str">
        <f>IFERROR(INDEX(Proyectos!$H$3:$H$299,MATCH(B36*100+3,Proyectos!$M$3:$M$299,0)),"")</f>
        <v/>
      </c>
      <c r="K39" t="str">
        <f>IFERROR(INDEX(Proyectos!$H$3:$H$299,MATCH(C36*100+3,Proyectos!$M$3:$M$299,0)),"")</f>
        <v/>
      </c>
      <c r="L39" t="str">
        <f>IFERROR(INDEX(Proyectos!$H$3:$H$299,MATCH(D36*100+3,Proyectos!$M$3:$M$299,0)),"")</f>
        <v/>
      </c>
      <c r="M39" t="str">
        <f>IFERROR(INDEX(Proyectos!$H$3:$H$299,MATCH(E36*100+3,Proyectos!$M$3:$M$299,0)),"")</f>
        <v/>
      </c>
      <c r="N39" t="str">
        <f>IFERROR(INDEX(Proyectos!$H$3:$H$299,MATCH(F36*100+3,Proyectos!$M$3:$M$299,0)),"")</f>
        <v/>
      </c>
      <c r="O39" t="str">
        <f>IFERROR(INDEX(Proyectos!$H$3:$H$299,MATCH(G36*100+3,Proyectos!$M$3:$M$299,0)),"")</f>
        <v/>
      </c>
    </row>
    <row r="40" ht="24" customHeight="1">
      <c r="A40" s="38" t="str">
        <f>IFERROR("#"&amp;INDEX(Proyectos!$A$3:$A$299,MATCH(A36*100+4,Proyectos!$M$3:$M$299,0))&amp;" · "&amp;INDEX(Proyectos!$D$3:$D$299,MATCH(A36*100+4,Proyectos!$M$3:$M$299,0)),"")</f>
        <v/>
      </c>
      <c r="B40" s="38" t="str">
        <f>IFERROR("#"&amp;INDEX(Proyectos!$A$3:$A$299,MATCH(B36*100+4,Proyectos!$M$3:$M$299,0))&amp;" · "&amp;INDEX(Proyectos!$D$3:$D$299,MATCH(B36*100+4,Proyectos!$M$3:$M$299,0)),"")</f>
        <v/>
      </c>
      <c r="C40" s="38" t="str">
        <f>IFERROR("#"&amp;INDEX(Proyectos!$A$3:$A$299,MATCH(C36*100+4,Proyectos!$M$3:$M$299,0))&amp;" · "&amp;INDEX(Proyectos!$D$3:$D$299,MATCH(C36*100+4,Proyectos!$M$3:$M$299,0)),"")</f>
        <v/>
      </c>
      <c r="D40" s="38" t="str">
        <f>IFERROR("#"&amp;INDEX(Proyectos!$A$3:$A$299,MATCH(D36*100+4,Proyectos!$M$3:$M$299,0))&amp;" · "&amp;INDEX(Proyectos!$D$3:$D$299,MATCH(D36*100+4,Proyectos!$M$3:$M$299,0)),"")</f>
        <v/>
      </c>
      <c r="E40" s="38" t="str">
        <f>IFERROR("#"&amp;INDEX(Proyectos!$A$3:$A$299,MATCH(E36*100+4,Proyectos!$M$3:$M$299,0))&amp;" · "&amp;INDEX(Proyectos!$D$3:$D$299,MATCH(E36*100+4,Proyectos!$M$3:$M$299,0)),"")</f>
        <v/>
      </c>
      <c r="F40" s="38" t="str">
        <f>IFERROR("#"&amp;INDEX(Proyectos!$A$3:$A$299,MATCH(F36*100+4,Proyectos!$M$3:$M$299,0))&amp;" · "&amp;INDEX(Proyectos!$D$3:$D$299,MATCH(F36*100+4,Proyectos!$M$3:$M$299,0)),"")</f>
        <v/>
      </c>
      <c r="G40" s="38" t="str">
        <f>IFERROR("#"&amp;INDEX(Proyectos!$A$3:$A$299,MATCH(G36*100+4,Proyectos!$M$3:$M$299,0))&amp;" · "&amp;INDEX(Proyectos!$D$3:$D$299,MATCH(G36*100+4,Proyectos!$M$3:$M$299,0)),"")</f>
        <v/>
      </c>
      <c r="I40" t="str">
        <f>IFERROR(INDEX(Proyectos!$H$3:$H$299,MATCH(A36*100+4,Proyectos!$M$3:$M$299,0)),"")</f>
        <v/>
      </c>
      <c r="J40" t="str">
        <f>IFERROR(INDEX(Proyectos!$H$3:$H$299,MATCH(B36*100+4,Proyectos!$M$3:$M$299,0)),"")</f>
        <v/>
      </c>
      <c r="K40" t="str">
        <f>IFERROR(INDEX(Proyectos!$H$3:$H$299,MATCH(C36*100+4,Proyectos!$M$3:$M$299,0)),"")</f>
        <v/>
      </c>
      <c r="L40" t="str">
        <f>IFERROR(INDEX(Proyectos!$H$3:$H$299,MATCH(D36*100+4,Proyectos!$M$3:$M$299,0)),"")</f>
        <v/>
      </c>
      <c r="M40" t="str">
        <f>IFERROR(INDEX(Proyectos!$H$3:$H$299,MATCH(E36*100+4,Proyectos!$M$3:$M$299,0)),"")</f>
        <v/>
      </c>
      <c r="N40" t="str">
        <f>IFERROR(INDEX(Proyectos!$H$3:$H$299,MATCH(F36*100+4,Proyectos!$M$3:$M$299,0)),"")</f>
        <v/>
      </c>
      <c r="O40" t="str">
        <f>IFERROR(INDEX(Proyectos!$H$3:$H$299,MATCH(G36*100+4,Proyectos!$M$3:$M$299,0)),"")</f>
        <v/>
      </c>
    </row>
    <row r="41" ht="24" customHeight="1">
      <c r="A41" s="38" t="str">
        <f>IFERROR("#"&amp;INDEX(Proyectos!$A$3:$A$299,MATCH(A36*100+5,Proyectos!$M$3:$M$299,0))&amp;" · "&amp;INDEX(Proyectos!$D$3:$D$299,MATCH(A36*100+5,Proyectos!$M$3:$M$299,0)),"")</f>
        <v/>
      </c>
      <c r="B41" s="38" t="str">
        <f>IFERROR("#"&amp;INDEX(Proyectos!$A$3:$A$299,MATCH(B36*100+5,Proyectos!$M$3:$M$299,0))&amp;" · "&amp;INDEX(Proyectos!$D$3:$D$299,MATCH(B36*100+5,Proyectos!$M$3:$M$299,0)),"")</f>
        <v/>
      </c>
      <c r="C41" s="38" t="str">
        <f>IFERROR("#"&amp;INDEX(Proyectos!$A$3:$A$299,MATCH(C36*100+5,Proyectos!$M$3:$M$299,0))&amp;" · "&amp;INDEX(Proyectos!$D$3:$D$299,MATCH(C36*100+5,Proyectos!$M$3:$M$299,0)),"")</f>
        <v/>
      </c>
      <c r="D41" s="38" t="str">
        <f>IFERROR("#"&amp;INDEX(Proyectos!$A$3:$A$299,MATCH(D36*100+5,Proyectos!$M$3:$M$299,0))&amp;" · "&amp;INDEX(Proyectos!$D$3:$D$299,MATCH(D36*100+5,Proyectos!$M$3:$M$299,0)),"")</f>
        <v/>
      </c>
      <c r="E41" s="38" t="str">
        <f>IFERROR("#"&amp;INDEX(Proyectos!$A$3:$A$299,MATCH(E36*100+5,Proyectos!$M$3:$M$299,0))&amp;" · "&amp;INDEX(Proyectos!$D$3:$D$299,MATCH(E36*100+5,Proyectos!$M$3:$M$299,0)),"")</f>
        <v/>
      </c>
      <c r="F41" s="38" t="str">
        <f>IFERROR("#"&amp;INDEX(Proyectos!$A$3:$A$299,MATCH(F36*100+5,Proyectos!$M$3:$M$299,0))&amp;" · "&amp;INDEX(Proyectos!$D$3:$D$299,MATCH(F36*100+5,Proyectos!$M$3:$M$299,0)),"")</f>
        <v/>
      </c>
      <c r="G41" s="38" t="str">
        <f>IFERROR("#"&amp;INDEX(Proyectos!$A$3:$A$299,MATCH(G36*100+5,Proyectos!$M$3:$M$299,0))&amp;" · "&amp;INDEX(Proyectos!$D$3:$D$299,MATCH(G36*100+5,Proyectos!$M$3:$M$299,0)),"")</f>
        <v/>
      </c>
      <c r="I41" t="str">
        <f>IFERROR(INDEX(Proyectos!$H$3:$H$299,MATCH(A36*100+5,Proyectos!$M$3:$M$299,0)),"")</f>
        <v/>
      </c>
      <c r="J41" t="str">
        <f>IFERROR(INDEX(Proyectos!$H$3:$H$299,MATCH(B36*100+5,Proyectos!$M$3:$M$299,0)),"")</f>
        <v/>
      </c>
      <c r="K41" t="str">
        <f>IFERROR(INDEX(Proyectos!$H$3:$H$299,MATCH(C36*100+5,Proyectos!$M$3:$M$299,0)),"")</f>
        <v/>
      </c>
      <c r="L41" t="str">
        <f>IFERROR(INDEX(Proyectos!$H$3:$H$299,MATCH(D36*100+5,Proyectos!$M$3:$M$299,0)),"")</f>
        <v/>
      </c>
      <c r="M41" t="str">
        <f>IFERROR(INDEX(Proyectos!$H$3:$H$299,MATCH(E36*100+5,Proyectos!$M$3:$M$299,0)),"")</f>
        <v/>
      </c>
      <c r="N41" t="str">
        <f>IFERROR(INDEX(Proyectos!$H$3:$H$299,MATCH(F36*100+5,Proyectos!$M$3:$M$299,0)),"")</f>
        <v/>
      </c>
      <c r="O41" t="str">
        <f>IFERROR(INDEX(Proyectos!$H$3:$H$299,MATCH(G36*100+5,Proyectos!$M$3:$M$299,0)),"")</f>
        <v/>
      </c>
    </row>
    <row r="42" ht="24" customHeight="1">
      <c r="A42" s="38" t="str">
        <f>IFERROR("#"&amp;INDEX(Proyectos!$A$3:$A$299,MATCH(A36*100+6,Proyectos!$M$3:$M$299,0))&amp;" · "&amp;INDEX(Proyectos!$D$3:$D$299,MATCH(A36*100+6,Proyectos!$M$3:$M$299,0)),"")</f>
        <v/>
      </c>
      <c r="B42" s="38" t="str">
        <f>IFERROR("#"&amp;INDEX(Proyectos!$A$3:$A$299,MATCH(B36*100+6,Proyectos!$M$3:$M$299,0))&amp;" · "&amp;INDEX(Proyectos!$D$3:$D$299,MATCH(B36*100+6,Proyectos!$M$3:$M$299,0)),"")</f>
        <v/>
      </c>
      <c r="C42" s="38" t="str">
        <f>IFERROR("#"&amp;INDEX(Proyectos!$A$3:$A$299,MATCH(C36*100+6,Proyectos!$M$3:$M$299,0))&amp;" · "&amp;INDEX(Proyectos!$D$3:$D$299,MATCH(C36*100+6,Proyectos!$M$3:$M$299,0)),"")</f>
        <v/>
      </c>
      <c r="D42" s="38" t="str">
        <f>IFERROR("#"&amp;INDEX(Proyectos!$A$3:$A$299,MATCH(D36*100+6,Proyectos!$M$3:$M$299,0))&amp;" · "&amp;INDEX(Proyectos!$D$3:$D$299,MATCH(D36*100+6,Proyectos!$M$3:$M$299,0)),"")</f>
        <v/>
      </c>
      <c r="E42" s="38" t="str">
        <f>IFERROR("#"&amp;INDEX(Proyectos!$A$3:$A$299,MATCH(E36*100+6,Proyectos!$M$3:$M$299,0))&amp;" · "&amp;INDEX(Proyectos!$D$3:$D$299,MATCH(E36*100+6,Proyectos!$M$3:$M$299,0)),"")</f>
        <v/>
      </c>
      <c r="F42" s="38" t="str">
        <f>IFERROR("#"&amp;INDEX(Proyectos!$A$3:$A$299,MATCH(F36*100+6,Proyectos!$M$3:$M$299,0))&amp;" · "&amp;INDEX(Proyectos!$D$3:$D$299,MATCH(F36*100+6,Proyectos!$M$3:$M$299,0)),"")</f>
        <v/>
      </c>
      <c r="G42" s="38" t="str">
        <f>IFERROR("#"&amp;INDEX(Proyectos!$A$3:$A$299,MATCH(G36*100+6,Proyectos!$M$3:$M$299,0))&amp;" · "&amp;INDEX(Proyectos!$D$3:$D$299,MATCH(G36*100+6,Proyectos!$M$3:$M$299,0)),"")</f>
        <v/>
      </c>
      <c r="I42" t="str">
        <f>IFERROR(INDEX(Proyectos!$H$3:$H$299,MATCH(A36*100+6,Proyectos!$M$3:$M$299,0)),"")</f>
        <v/>
      </c>
      <c r="J42" t="str">
        <f>IFERROR(INDEX(Proyectos!$H$3:$H$299,MATCH(B36*100+6,Proyectos!$M$3:$M$299,0)),"")</f>
        <v/>
      </c>
      <c r="K42" t="str">
        <f>IFERROR(INDEX(Proyectos!$H$3:$H$299,MATCH(C36*100+6,Proyectos!$M$3:$M$299,0)),"")</f>
        <v/>
      </c>
      <c r="L42" t="str">
        <f>IFERROR(INDEX(Proyectos!$H$3:$H$299,MATCH(D36*100+6,Proyectos!$M$3:$M$299,0)),"")</f>
        <v/>
      </c>
      <c r="M42" t="str">
        <f>IFERROR(INDEX(Proyectos!$H$3:$H$299,MATCH(E36*100+6,Proyectos!$M$3:$M$299,0)),"")</f>
        <v/>
      </c>
      <c r="N42" t="str">
        <f>IFERROR(INDEX(Proyectos!$H$3:$H$299,MATCH(F36*100+6,Proyectos!$M$3:$M$299,0)),"")</f>
        <v/>
      </c>
      <c r="O42" t="str">
        <f>IFERROR(INDEX(Proyectos!$H$3:$H$299,MATCH(G36*100+6,Proyectos!$M$3:$M$299,0)),"")</f>
        <v/>
      </c>
    </row>
    <row r="43" ht="24" customHeight="1">
      <c r="A43" s="38" t="str">
        <f>IFERROR("#"&amp;INDEX(Proyectos!$A$3:$A$299,MATCH(A36*100+7,Proyectos!$M$3:$M$299,0))&amp;" · "&amp;INDEX(Proyectos!$D$3:$D$299,MATCH(A36*100+7,Proyectos!$M$3:$M$299,0)),"")</f>
        <v/>
      </c>
      <c r="B43" s="38" t="str">
        <f>IFERROR("#"&amp;INDEX(Proyectos!$A$3:$A$299,MATCH(B36*100+7,Proyectos!$M$3:$M$299,0))&amp;" · "&amp;INDEX(Proyectos!$D$3:$D$299,MATCH(B36*100+7,Proyectos!$M$3:$M$299,0)),"")</f>
        <v/>
      </c>
      <c r="C43" s="38" t="str">
        <f>IFERROR("#"&amp;INDEX(Proyectos!$A$3:$A$299,MATCH(C36*100+7,Proyectos!$M$3:$M$299,0))&amp;" · "&amp;INDEX(Proyectos!$D$3:$D$299,MATCH(C36*100+7,Proyectos!$M$3:$M$299,0)),"")</f>
        <v/>
      </c>
      <c r="D43" s="38" t="str">
        <f>IFERROR("#"&amp;INDEX(Proyectos!$A$3:$A$299,MATCH(D36*100+7,Proyectos!$M$3:$M$299,0))&amp;" · "&amp;INDEX(Proyectos!$D$3:$D$299,MATCH(D36*100+7,Proyectos!$M$3:$M$299,0)),"")</f>
        <v/>
      </c>
      <c r="E43" s="38" t="str">
        <f>IFERROR("#"&amp;INDEX(Proyectos!$A$3:$A$299,MATCH(E36*100+7,Proyectos!$M$3:$M$299,0))&amp;" · "&amp;INDEX(Proyectos!$D$3:$D$299,MATCH(E36*100+7,Proyectos!$M$3:$M$299,0)),"")</f>
        <v/>
      </c>
      <c r="F43" s="38" t="str">
        <f>IFERROR("#"&amp;INDEX(Proyectos!$A$3:$A$299,MATCH(F36*100+7,Proyectos!$M$3:$M$299,0))&amp;" · "&amp;INDEX(Proyectos!$D$3:$D$299,MATCH(F36*100+7,Proyectos!$M$3:$M$299,0)),"")</f>
        <v/>
      </c>
      <c r="G43" s="38" t="str">
        <f>IFERROR("#"&amp;INDEX(Proyectos!$A$3:$A$299,MATCH(G36*100+7,Proyectos!$M$3:$M$299,0))&amp;" · "&amp;INDEX(Proyectos!$D$3:$D$299,MATCH(G36*100+7,Proyectos!$M$3:$M$299,0)),"")</f>
        <v/>
      </c>
      <c r="I43" t="str">
        <f>IFERROR(INDEX(Proyectos!$H$3:$H$299,MATCH(A36*100+7,Proyectos!$M$3:$M$299,0)),"")</f>
        <v/>
      </c>
      <c r="J43" t="str">
        <f>IFERROR(INDEX(Proyectos!$H$3:$H$299,MATCH(B36*100+7,Proyectos!$M$3:$M$299,0)),"")</f>
        <v/>
      </c>
      <c r="K43" t="str">
        <f>IFERROR(INDEX(Proyectos!$H$3:$H$299,MATCH(C36*100+7,Proyectos!$M$3:$M$299,0)),"")</f>
        <v/>
      </c>
      <c r="L43" t="str">
        <f>IFERROR(INDEX(Proyectos!$H$3:$H$299,MATCH(D36*100+7,Proyectos!$M$3:$M$299,0)),"")</f>
        <v/>
      </c>
      <c r="M43" t="str">
        <f>IFERROR(INDEX(Proyectos!$H$3:$H$299,MATCH(E36*100+7,Proyectos!$M$3:$M$299,0)),"")</f>
        <v/>
      </c>
      <c r="N43" t="str">
        <f>IFERROR(INDEX(Proyectos!$H$3:$H$299,MATCH(F36*100+7,Proyectos!$M$3:$M$299,0)),"")</f>
        <v/>
      </c>
      <c r="O43" t="str">
        <f>IFERROR(INDEX(Proyectos!$H$3:$H$299,MATCH(G36*100+7,Proyectos!$M$3:$M$299,0)),"")</f>
        <v/>
      </c>
    </row>
    <row r="44" ht="24" customHeight="1">
      <c r="A44" s="38" t="str">
        <f>IFERROR("#"&amp;INDEX(Proyectos!$A$3:$A$299,MATCH(A36*100+8,Proyectos!$M$3:$M$299,0))&amp;" · "&amp;INDEX(Proyectos!$D$3:$D$299,MATCH(A36*100+8,Proyectos!$M$3:$M$299,0)),"")</f>
        <v/>
      </c>
      <c r="B44" s="38" t="str">
        <f>IFERROR("#"&amp;INDEX(Proyectos!$A$3:$A$299,MATCH(B36*100+8,Proyectos!$M$3:$M$299,0))&amp;" · "&amp;INDEX(Proyectos!$D$3:$D$299,MATCH(B36*100+8,Proyectos!$M$3:$M$299,0)),"")</f>
        <v/>
      </c>
      <c r="C44" s="38" t="str">
        <f>IFERROR("#"&amp;INDEX(Proyectos!$A$3:$A$299,MATCH(C36*100+8,Proyectos!$M$3:$M$299,0))&amp;" · "&amp;INDEX(Proyectos!$D$3:$D$299,MATCH(C36*100+8,Proyectos!$M$3:$M$299,0)),"")</f>
        <v/>
      </c>
      <c r="D44" s="38" t="str">
        <f>IFERROR("#"&amp;INDEX(Proyectos!$A$3:$A$299,MATCH(D36*100+8,Proyectos!$M$3:$M$299,0))&amp;" · "&amp;INDEX(Proyectos!$D$3:$D$299,MATCH(D36*100+8,Proyectos!$M$3:$M$299,0)),"")</f>
        <v/>
      </c>
      <c r="E44" s="38" t="str">
        <f>IFERROR("#"&amp;INDEX(Proyectos!$A$3:$A$299,MATCH(E36*100+8,Proyectos!$M$3:$M$299,0))&amp;" · "&amp;INDEX(Proyectos!$D$3:$D$299,MATCH(E36*100+8,Proyectos!$M$3:$M$299,0)),"")</f>
        <v/>
      </c>
      <c r="F44" s="38" t="str">
        <f>IFERROR("#"&amp;INDEX(Proyectos!$A$3:$A$299,MATCH(F36*100+8,Proyectos!$M$3:$M$299,0))&amp;" · "&amp;INDEX(Proyectos!$D$3:$D$299,MATCH(F36*100+8,Proyectos!$M$3:$M$299,0)),"")</f>
        <v/>
      </c>
      <c r="G44" s="38" t="str">
        <f>IFERROR("#"&amp;INDEX(Proyectos!$A$3:$A$299,MATCH(G36*100+8,Proyectos!$M$3:$M$299,0))&amp;" · "&amp;INDEX(Proyectos!$D$3:$D$299,MATCH(G36*100+8,Proyectos!$M$3:$M$299,0)),"")</f>
        <v/>
      </c>
      <c r="I44" t="str">
        <f>IFERROR(INDEX(Proyectos!$H$3:$H$299,MATCH(A36*100+8,Proyectos!$M$3:$M$299,0)),"")</f>
        <v/>
      </c>
      <c r="J44" t="str">
        <f>IFERROR(INDEX(Proyectos!$H$3:$H$299,MATCH(B36*100+8,Proyectos!$M$3:$M$299,0)),"")</f>
        <v/>
      </c>
      <c r="K44" t="str">
        <f>IFERROR(INDEX(Proyectos!$H$3:$H$299,MATCH(C36*100+8,Proyectos!$M$3:$M$299,0)),"")</f>
        <v/>
      </c>
      <c r="L44" t="str">
        <f>IFERROR(INDEX(Proyectos!$H$3:$H$299,MATCH(D36*100+8,Proyectos!$M$3:$M$299,0)),"")</f>
        <v/>
      </c>
      <c r="M44" t="str">
        <f>IFERROR(INDEX(Proyectos!$H$3:$H$299,MATCH(E36*100+8,Proyectos!$M$3:$M$299,0)),"")</f>
        <v/>
      </c>
      <c r="N44" t="str">
        <f>IFERROR(INDEX(Proyectos!$H$3:$H$299,MATCH(F36*100+8,Proyectos!$M$3:$M$299,0)),"")</f>
        <v/>
      </c>
      <c r="O44" t="str">
        <f>IFERROR(INDEX(Proyectos!$H$3:$H$299,MATCH(G36*100+8,Proyectos!$M$3:$M$299,0)),"")</f>
        <v/>
      </c>
    </row>
    <row r="45" ht="15" customHeight="1">
      <c r="A45" s="37" t="n">
        <v>46230</v>
      </c>
      <c r="B45" s="37" t="n">
        <v>46231</v>
      </c>
      <c r="C45" s="37" t="n">
        <v>46232</v>
      </c>
      <c r="D45" s="37" t="n">
        <v>46233</v>
      </c>
      <c r="E45" s="37" t="n">
        <v>46234</v>
      </c>
      <c r="F45" s="36" t="n"/>
      <c r="G45" s="36" t="n"/>
    </row>
    <row r="46" ht="24" customHeight="1">
      <c r="A46" s="38" t="str">
        <f>IFERROR("#"&amp;INDEX(Proyectos!$A$3:$A$299,MATCH(A45*100+1,Proyectos!$M$3:$M$299,0))&amp;" · "&amp;INDEX(Proyectos!$D$3:$D$299,MATCH(A45*100+1,Proyectos!$M$3:$M$299,0)),"")</f>
        <v>#64 · THYSSEN</v>
      </c>
      <c r="B46" s="38" t="str">
        <f>IFERROR("#"&amp;INDEX(Proyectos!$A$3:$A$299,MATCH(B45*100+1,Proyectos!$M$3:$M$299,0))&amp;" · "&amp;INDEX(Proyectos!$D$3:$D$299,MATCH(B45*100+1,Proyectos!$M$3:$M$299,0)),"")</f>
        <v/>
      </c>
      <c r="C46" s="38" t="str">
        <f>IFERROR("#"&amp;INDEX(Proyectos!$A$3:$A$299,MATCH(C45*100+1,Proyectos!$M$3:$M$299,0))&amp;" · "&amp;INDEX(Proyectos!$D$3:$D$299,MATCH(C45*100+1,Proyectos!$M$3:$M$299,0)),"")</f>
        <v/>
      </c>
      <c r="D46" s="38" t="str">
        <f>IFERROR("#"&amp;INDEX(Proyectos!$A$3:$A$299,MATCH(D45*100+1,Proyectos!$M$3:$M$299,0))&amp;" · "&amp;INDEX(Proyectos!$D$3:$D$299,MATCH(D45*100+1,Proyectos!$M$3:$M$299,0)),"")</f>
        <v/>
      </c>
      <c r="E46" s="38" t="str">
        <f>IFERROR("#"&amp;INDEX(Proyectos!$A$3:$A$299,MATCH(E45*100+1,Proyectos!$M$3:$M$299,0))&amp;" · "&amp;INDEX(Proyectos!$D$3:$D$299,MATCH(E45*100+1,Proyectos!$M$3:$M$299,0)),"")</f>
        <v/>
      </c>
      <c r="F46" s="36" t="n"/>
      <c r="G46" s="36" t="n"/>
      <c r="I46" t="str">
        <f>IFERROR(INDEX(Proyectos!$H$3:$H$299,MATCH(A45*100+1,Proyectos!$M$3:$M$299,0)),"")</f>
        <v>Ganada</v>
      </c>
      <c r="J46" t="str">
        <f>IFERROR(INDEX(Proyectos!$H$3:$H$299,MATCH(B45*100+1,Proyectos!$M$3:$M$299,0)),"")</f>
        <v/>
      </c>
      <c r="K46" t="str">
        <f>IFERROR(INDEX(Proyectos!$H$3:$H$299,MATCH(C45*100+1,Proyectos!$M$3:$M$299,0)),"")</f>
        <v/>
      </c>
      <c r="L46" t="str">
        <f>IFERROR(INDEX(Proyectos!$H$3:$H$299,MATCH(D45*100+1,Proyectos!$M$3:$M$299,0)),"")</f>
        <v/>
      </c>
      <c r="M46" t="str">
        <f>IFERROR(INDEX(Proyectos!$H$3:$H$299,MATCH(E45*100+1,Proyectos!$M$3:$M$299,0)),"")</f>
        <v/>
      </c>
    </row>
    <row r="47" ht="24" customHeight="1">
      <c r="A47" s="38" t="str">
        <f>IFERROR("#"&amp;INDEX(Proyectos!$A$3:$A$299,MATCH(A45*100+2,Proyectos!$M$3:$M$299,0))&amp;" · "&amp;INDEX(Proyectos!$D$3:$D$299,MATCH(A45*100+2,Proyectos!$M$3:$M$299,0)),"")</f>
        <v/>
      </c>
      <c r="B47" s="38" t="str">
        <f>IFERROR("#"&amp;INDEX(Proyectos!$A$3:$A$299,MATCH(B45*100+2,Proyectos!$M$3:$M$299,0))&amp;" · "&amp;INDEX(Proyectos!$D$3:$D$299,MATCH(B45*100+2,Proyectos!$M$3:$M$299,0)),"")</f>
        <v/>
      </c>
      <c r="C47" s="38" t="str">
        <f>IFERROR("#"&amp;INDEX(Proyectos!$A$3:$A$299,MATCH(C45*100+2,Proyectos!$M$3:$M$299,0))&amp;" · "&amp;INDEX(Proyectos!$D$3:$D$299,MATCH(C45*100+2,Proyectos!$M$3:$M$299,0)),"")</f>
        <v/>
      </c>
      <c r="D47" s="38" t="str">
        <f>IFERROR("#"&amp;INDEX(Proyectos!$A$3:$A$299,MATCH(D45*100+2,Proyectos!$M$3:$M$299,0))&amp;" · "&amp;INDEX(Proyectos!$D$3:$D$299,MATCH(D45*100+2,Proyectos!$M$3:$M$299,0)),"")</f>
        <v/>
      </c>
      <c r="E47" s="38" t="str">
        <f>IFERROR("#"&amp;INDEX(Proyectos!$A$3:$A$299,MATCH(E45*100+2,Proyectos!$M$3:$M$299,0))&amp;" · "&amp;INDEX(Proyectos!$D$3:$D$299,MATCH(E45*100+2,Proyectos!$M$3:$M$299,0)),"")</f>
        <v/>
      </c>
      <c r="F47" s="36" t="n"/>
      <c r="G47" s="36" t="n"/>
      <c r="I47" t="str">
        <f>IFERROR(INDEX(Proyectos!$H$3:$H$299,MATCH(A45*100+2,Proyectos!$M$3:$M$299,0)),"")</f>
        <v/>
      </c>
      <c r="J47" t="str">
        <f>IFERROR(INDEX(Proyectos!$H$3:$H$299,MATCH(B45*100+2,Proyectos!$M$3:$M$299,0)),"")</f>
        <v/>
      </c>
      <c r="K47" t="str">
        <f>IFERROR(INDEX(Proyectos!$H$3:$H$299,MATCH(C45*100+2,Proyectos!$M$3:$M$299,0)),"")</f>
        <v/>
      </c>
      <c r="L47" t="str">
        <f>IFERROR(INDEX(Proyectos!$H$3:$H$299,MATCH(D45*100+2,Proyectos!$M$3:$M$299,0)),"")</f>
        <v/>
      </c>
      <c r="M47" t="str">
        <f>IFERROR(INDEX(Proyectos!$H$3:$H$299,MATCH(E45*100+2,Proyectos!$M$3:$M$299,0)),"")</f>
        <v/>
      </c>
    </row>
    <row r="48" ht="24" customHeight="1">
      <c r="A48" s="38" t="str">
        <f>IFERROR("#"&amp;INDEX(Proyectos!$A$3:$A$299,MATCH(A45*100+3,Proyectos!$M$3:$M$299,0))&amp;" · "&amp;INDEX(Proyectos!$D$3:$D$299,MATCH(A45*100+3,Proyectos!$M$3:$M$299,0)),"")</f>
        <v/>
      </c>
      <c r="B48" s="38" t="str">
        <f>IFERROR("#"&amp;INDEX(Proyectos!$A$3:$A$299,MATCH(B45*100+3,Proyectos!$M$3:$M$299,0))&amp;" · "&amp;INDEX(Proyectos!$D$3:$D$299,MATCH(B45*100+3,Proyectos!$M$3:$M$299,0)),"")</f>
        <v/>
      </c>
      <c r="C48" s="38" t="str">
        <f>IFERROR("#"&amp;INDEX(Proyectos!$A$3:$A$299,MATCH(C45*100+3,Proyectos!$M$3:$M$299,0))&amp;" · "&amp;INDEX(Proyectos!$D$3:$D$299,MATCH(C45*100+3,Proyectos!$M$3:$M$299,0)),"")</f>
        <v/>
      </c>
      <c r="D48" s="38" t="str">
        <f>IFERROR("#"&amp;INDEX(Proyectos!$A$3:$A$299,MATCH(D45*100+3,Proyectos!$M$3:$M$299,0))&amp;" · "&amp;INDEX(Proyectos!$D$3:$D$299,MATCH(D45*100+3,Proyectos!$M$3:$M$299,0)),"")</f>
        <v/>
      </c>
      <c r="E48" s="38" t="str">
        <f>IFERROR("#"&amp;INDEX(Proyectos!$A$3:$A$299,MATCH(E45*100+3,Proyectos!$M$3:$M$299,0))&amp;" · "&amp;INDEX(Proyectos!$D$3:$D$299,MATCH(E45*100+3,Proyectos!$M$3:$M$299,0)),"")</f>
        <v/>
      </c>
      <c r="F48" s="36" t="n"/>
      <c r="G48" s="36" t="n"/>
      <c r="I48" t="str">
        <f>IFERROR(INDEX(Proyectos!$H$3:$H$299,MATCH(A45*100+3,Proyectos!$M$3:$M$299,0)),"")</f>
        <v/>
      </c>
      <c r="J48" t="str">
        <f>IFERROR(INDEX(Proyectos!$H$3:$H$299,MATCH(B45*100+3,Proyectos!$M$3:$M$299,0)),"")</f>
        <v/>
      </c>
      <c r="K48" t="str">
        <f>IFERROR(INDEX(Proyectos!$H$3:$H$299,MATCH(C45*100+3,Proyectos!$M$3:$M$299,0)),"")</f>
        <v/>
      </c>
      <c r="L48" t="str">
        <f>IFERROR(INDEX(Proyectos!$H$3:$H$299,MATCH(D45*100+3,Proyectos!$M$3:$M$299,0)),"")</f>
        <v/>
      </c>
      <c r="M48" t="str">
        <f>IFERROR(INDEX(Proyectos!$H$3:$H$299,MATCH(E45*100+3,Proyectos!$M$3:$M$299,0)),"")</f>
        <v/>
      </c>
    </row>
    <row r="49" ht="24" customHeight="1">
      <c r="A49" s="38" t="str">
        <f>IFERROR("#"&amp;INDEX(Proyectos!$A$3:$A$299,MATCH(A45*100+4,Proyectos!$M$3:$M$299,0))&amp;" · "&amp;INDEX(Proyectos!$D$3:$D$299,MATCH(A45*100+4,Proyectos!$M$3:$M$299,0)),"")</f>
        <v/>
      </c>
      <c r="B49" s="38" t="str">
        <f>IFERROR("#"&amp;INDEX(Proyectos!$A$3:$A$299,MATCH(B45*100+4,Proyectos!$M$3:$M$299,0))&amp;" · "&amp;INDEX(Proyectos!$D$3:$D$299,MATCH(B45*100+4,Proyectos!$M$3:$M$299,0)),"")</f>
        <v/>
      </c>
      <c r="C49" s="38" t="str">
        <f>IFERROR("#"&amp;INDEX(Proyectos!$A$3:$A$299,MATCH(C45*100+4,Proyectos!$M$3:$M$299,0))&amp;" · "&amp;INDEX(Proyectos!$D$3:$D$299,MATCH(C45*100+4,Proyectos!$M$3:$M$299,0)),"")</f>
        <v/>
      </c>
      <c r="D49" s="38" t="str">
        <f>IFERROR("#"&amp;INDEX(Proyectos!$A$3:$A$299,MATCH(D45*100+4,Proyectos!$M$3:$M$299,0))&amp;" · "&amp;INDEX(Proyectos!$D$3:$D$299,MATCH(D45*100+4,Proyectos!$M$3:$M$299,0)),"")</f>
        <v/>
      </c>
      <c r="E49" s="38" t="str">
        <f>IFERROR("#"&amp;INDEX(Proyectos!$A$3:$A$299,MATCH(E45*100+4,Proyectos!$M$3:$M$299,0))&amp;" · "&amp;INDEX(Proyectos!$D$3:$D$299,MATCH(E45*100+4,Proyectos!$M$3:$M$299,0)),"")</f>
        <v/>
      </c>
      <c r="F49" s="36" t="n"/>
      <c r="G49" s="36" t="n"/>
      <c r="I49" t="str">
        <f>IFERROR(INDEX(Proyectos!$H$3:$H$299,MATCH(A45*100+4,Proyectos!$M$3:$M$299,0)),"")</f>
        <v/>
      </c>
      <c r="J49" t="str">
        <f>IFERROR(INDEX(Proyectos!$H$3:$H$299,MATCH(B45*100+4,Proyectos!$M$3:$M$299,0)),"")</f>
        <v/>
      </c>
      <c r="K49" t="str">
        <f>IFERROR(INDEX(Proyectos!$H$3:$H$299,MATCH(C45*100+4,Proyectos!$M$3:$M$299,0)),"")</f>
        <v/>
      </c>
      <c r="L49" t="str">
        <f>IFERROR(INDEX(Proyectos!$H$3:$H$299,MATCH(D45*100+4,Proyectos!$M$3:$M$299,0)),"")</f>
        <v/>
      </c>
      <c r="M49" t="str">
        <f>IFERROR(INDEX(Proyectos!$H$3:$H$299,MATCH(E45*100+4,Proyectos!$M$3:$M$299,0)),"")</f>
        <v/>
      </c>
    </row>
    <row r="50" ht="24" customHeight="1">
      <c r="A50" s="38" t="str">
        <f>IFERROR("#"&amp;INDEX(Proyectos!$A$3:$A$299,MATCH(A45*100+5,Proyectos!$M$3:$M$299,0))&amp;" · "&amp;INDEX(Proyectos!$D$3:$D$299,MATCH(A45*100+5,Proyectos!$M$3:$M$299,0)),"")</f>
        <v/>
      </c>
      <c r="B50" s="38" t="str">
        <f>IFERROR("#"&amp;INDEX(Proyectos!$A$3:$A$299,MATCH(B45*100+5,Proyectos!$M$3:$M$299,0))&amp;" · "&amp;INDEX(Proyectos!$D$3:$D$299,MATCH(B45*100+5,Proyectos!$M$3:$M$299,0)),"")</f>
        <v/>
      </c>
      <c r="C50" s="38" t="str">
        <f>IFERROR("#"&amp;INDEX(Proyectos!$A$3:$A$299,MATCH(C45*100+5,Proyectos!$M$3:$M$299,0))&amp;" · "&amp;INDEX(Proyectos!$D$3:$D$299,MATCH(C45*100+5,Proyectos!$M$3:$M$299,0)),"")</f>
        <v/>
      </c>
      <c r="D50" s="38" t="str">
        <f>IFERROR("#"&amp;INDEX(Proyectos!$A$3:$A$299,MATCH(D45*100+5,Proyectos!$M$3:$M$299,0))&amp;" · "&amp;INDEX(Proyectos!$D$3:$D$299,MATCH(D45*100+5,Proyectos!$M$3:$M$299,0)),"")</f>
        <v/>
      </c>
      <c r="E50" s="38" t="str">
        <f>IFERROR("#"&amp;INDEX(Proyectos!$A$3:$A$299,MATCH(E45*100+5,Proyectos!$M$3:$M$299,0))&amp;" · "&amp;INDEX(Proyectos!$D$3:$D$299,MATCH(E45*100+5,Proyectos!$M$3:$M$299,0)),"")</f>
        <v/>
      </c>
      <c r="F50" s="36" t="n"/>
      <c r="G50" s="36" t="n"/>
      <c r="I50" t="str">
        <f>IFERROR(INDEX(Proyectos!$H$3:$H$299,MATCH(A45*100+5,Proyectos!$M$3:$M$299,0)),"")</f>
        <v/>
      </c>
      <c r="J50" t="str">
        <f>IFERROR(INDEX(Proyectos!$H$3:$H$299,MATCH(B45*100+5,Proyectos!$M$3:$M$299,0)),"")</f>
        <v/>
      </c>
      <c r="K50" t="str">
        <f>IFERROR(INDEX(Proyectos!$H$3:$H$299,MATCH(C45*100+5,Proyectos!$M$3:$M$299,0)),"")</f>
        <v/>
      </c>
      <c r="L50" t="str">
        <f>IFERROR(INDEX(Proyectos!$H$3:$H$299,MATCH(D45*100+5,Proyectos!$M$3:$M$299,0)),"")</f>
        <v/>
      </c>
      <c r="M50" t="str">
        <f>IFERROR(INDEX(Proyectos!$H$3:$H$299,MATCH(E45*100+5,Proyectos!$M$3:$M$299,0)),"")</f>
        <v/>
      </c>
    </row>
    <row r="51" ht="24" customHeight="1">
      <c r="A51" s="38" t="str">
        <f>IFERROR("#"&amp;INDEX(Proyectos!$A$3:$A$299,MATCH(A45*100+6,Proyectos!$M$3:$M$299,0))&amp;" · "&amp;INDEX(Proyectos!$D$3:$D$299,MATCH(A45*100+6,Proyectos!$M$3:$M$299,0)),"")</f>
        <v/>
      </c>
      <c r="B51" s="38" t="str">
        <f>IFERROR("#"&amp;INDEX(Proyectos!$A$3:$A$299,MATCH(B45*100+6,Proyectos!$M$3:$M$299,0))&amp;" · "&amp;INDEX(Proyectos!$D$3:$D$299,MATCH(B45*100+6,Proyectos!$M$3:$M$299,0)),"")</f>
        <v/>
      </c>
      <c r="C51" s="38" t="str">
        <f>IFERROR("#"&amp;INDEX(Proyectos!$A$3:$A$299,MATCH(C45*100+6,Proyectos!$M$3:$M$299,0))&amp;" · "&amp;INDEX(Proyectos!$D$3:$D$299,MATCH(C45*100+6,Proyectos!$M$3:$M$299,0)),"")</f>
        <v/>
      </c>
      <c r="D51" s="38" t="str">
        <f>IFERROR("#"&amp;INDEX(Proyectos!$A$3:$A$299,MATCH(D45*100+6,Proyectos!$M$3:$M$299,0))&amp;" · "&amp;INDEX(Proyectos!$D$3:$D$299,MATCH(D45*100+6,Proyectos!$M$3:$M$299,0)),"")</f>
        <v/>
      </c>
      <c r="E51" s="38" t="str">
        <f>IFERROR("#"&amp;INDEX(Proyectos!$A$3:$A$299,MATCH(E45*100+6,Proyectos!$M$3:$M$299,0))&amp;" · "&amp;INDEX(Proyectos!$D$3:$D$299,MATCH(E45*100+6,Proyectos!$M$3:$M$299,0)),"")</f>
        <v/>
      </c>
      <c r="F51" s="36" t="n"/>
      <c r="G51" s="36" t="n"/>
      <c r="I51" t="str">
        <f>IFERROR(INDEX(Proyectos!$H$3:$H$299,MATCH(A45*100+6,Proyectos!$M$3:$M$299,0)),"")</f>
        <v/>
      </c>
      <c r="J51" t="str">
        <f>IFERROR(INDEX(Proyectos!$H$3:$H$299,MATCH(B45*100+6,Proyectos!$M$3:$M$299,0)),"")</f>
        <v/>
      </c>
      <c r="K51" t="str">
        <f>IFERROR(INDEX(Proyectos!$H$3:$H$299,MATCH(C45*100+6,Proyectos!$M$3:$M$299,0)),"")</f>
        <v/>
      </c>
      <c r="L51" t="str">
        <f>IFERROR(INDEX(Proyectos!$H$3:$H$299,MATCH(D45*100+6,Proyectos!$M$3:$M$299,0)),"")</f>
        <v/>
      </c>
      <c r="M51" t="str">
        <f>IFERROR(INDEX(Proyectos!$H$3:$H$299,MATCH(E45*100+6,Proyectos!$M$3:$M$299,0)),"")</f>
        <v/>
      </c>
    </row>
    <row r="52" ht="24" customHeight="1">
      <c r="A52" s="38" t="str">
        <f>IFERROR("#"&amp;INDEX(Proyectos!$A$3:$A$299,MATCH(A45*100+7,Proyectos!$M$3:$M$299,0))&amp;" · "&amp;INDEX(Proyectos!$D$3:$D$299,MATCH(A45*100+7,Proyectos!$M$3:$M$299,0)),"")</f>
        <v/>
      </c>
      <c r="B52" s="38" t="str">
        <f>IFERROR("#"&amp;INDEX(Proyectos!$A$3:$A$299,MATCH(B45*100+7,Proyectos!$M$3:$M$299,0))&amp;" · "&amp;INDEX(Proyectos!$D$3:$D$299,MATCH(B45*100+7,Proyectos!$M$3:$M$299,0)),"")</f>
        <v/>
      </c>
      <c r="C52" s="38" t="str">
        <f>IFERROR("#"&amp;INDEX(Proyectos!$A$3:$A$299,MATCH(C45*100+7,Proyectos!$M$3:$M$299,0))&amp;" · "&amp;INDEX(Proyectos!$D$3:$D$299,MATCH(C45*100+7,Proyectos!$M$3:$M$299,0)),"")</f>
        <v/>
      </c>
      <c r="D52" s="38" t="str">
        <f>IFERROR("#"&amp;INDEX(Proyectos!$A$3:$A$299,MATCH(D45*100+7,Proyectos!$M$3:$M$299,0))&amp;" · "&amp;INDEX(Proyectos!$D$3:$D$299,MATCH(D45*100+7,Proyectos!$M$3:$M$299,0)),"")</f>
        <v/>
      </c>
      <c r="E52" s="38" t="str">
        <f>IFERROR("#"&amp;INDEX(Proyectos!$A$3:$A$299,MATCH(E45*100+7,Proyectos!$M$3:$M$299,0))&amp;" · "&amp;INDEX(Proyectos!$D$3:$D$299,MATCH(E45*100+7,Proyectos!$M$3:$M$299,0)),"")</f>
        <v/>
      </c>
      <c r="F52" s="36" t="n"/>
      <c r="G52" s="36" t="n"/>
      <c r="I52" t="str">
        <f>IFERROR(INDEX(Proyectos!$H$3:$H$299,MATCH(A45*100+7,Proyectos!$M$3:$M$299,0)),"")</f>
        <v/>
      </c>
      <c r="J52" t="str">
        <f>IFERROR(INDEX(Proyectos!$H$3:$H$299,MATCH(B45*100+7,Proyectos!$M$3:$M$299,0)),"")</f>
        <v/>
      </c>
      <c r="K52" t="str">
        <f>IFERROR(INDEX(Proyectos!$H$3:$H$299,MATCH(C45*100+7,Proyectos!$M$3:$M$299,0)),"")</f>
        <v/>
      </c>
      <c r="L52" t="str">
        <f>IFERROR(INDEX(Proyectos!$H$3:$H$299,MATCH(D45*100+7,Proyectos!$M$3:$M$299,0)),"")</f>
        <v/>
      </c>
      <c r="M52" t="str">
        <f>IFERROR(INDEX(Proyectos!$H$3:$H$299,MATCH(E45*100+7,Proyectos!$M$3:$M$299,0)),"")</f>
        <v/>
      </c>
    </row>
    <row r="53" ht="24" customHeight="1">
      <c r="A53" s="38" t="str">
        <f>IFERROR("#"&amp;INDEX(Proyectos!$A$3:$A$299,MATCH(A45*100+8,Proyectos!$M$3:$M$299,0))&amp;" · "&amp;INDEX(Proyectos!$D$3:$D$299,MATCH(A45*100+8,Proyectos!$M$3:$M$299,0)),"")</f>
        <v/>
      </c>
      <c r="B53" s="38" t="str">
        <f>IFERROR("#"&amp;INDEX(Proyectos!$A$3:$A$299,MATCH(B45*100+8,Proyectos!$M$3:$M$299,0))&amp;" · "&amp;INDEX(Proyectos!$D$3:$D$299,MATCH(B45*100+8,Proyectos!$M$3:$M$299,0)),"")</f>
        <v/>
      </c>
      <c r="C53" s="38" t="str">
        <f>IFERROR("#"&amp;INDEX(Proyectos!$A$3:$A$299,MATCH(C45*100+8,Proyectos!$M$3:$M$299,0))&amp;" · "&amp;INDEX(Proyectos!$D$3:$D$299,MATCH(C45*100+8,Proyectos!$M$3:$M$299,0)),"")</f>
        <v/>
      </c>
      <c r="D53" s="38" t="str">
        <f>IFERROR("#"&amp;INDEX(Proyectos!$A$3:$A$299,MATCH(D45*100+8,Proyectos!$M$3:$M$299,0))&amp;" · "&amp;INDEX(Proyectos!$D$3:$D$299,MATCH(D45*100+8,Proyectos!$M$3:$M$299,0)),"")</f>
        <v/>
      </c>
      <c r="E53" s="38" t="str">
        <f>IFERROR("#"&amp;INDEX(Proyectos!$A$3:$A$299,MATCH(E45*100+8,Proyectos!$M$3:$M$299,0))&amp;" · "&amp;INDEX(Proyectos!$D$3:$D$299,MATCH(E45*100+8,Proyectos!$M$3:$M$299,0)),"")</f>
        <v/>
      </c>
      <c r="F53" s="36" t="n"/>
      <c r="G53" s="36" t="n"/>
      <c r="I53" t="str">
        <f>IFERROR(INDEX(Proyectos!$H$3:$H$299,MATCH(A45*100+8,Proyectos!$M$3:$M$299,0)),"")</f>
        <v/>
      </c>
      <c r="J53" t="str">
        <f>IFERROR(INDEX(Proyectos!$H$3:$H$299,MATCH(B45*100+8,Proyectos!$M$3:$M$299,0)),"")</f>
        <v/>
      </c>
      <c r="K53" t="str">
        <f>IFERROR(INDEX(Proyectos!$H$3:$H$299,MATCH(C45*100+8,Proyectos!$M$3:$M$299,0)),"")</f>
        <v/>
      </c>
      <c r="L53" t="str">
        <f>IFERROR(INDEX(Proyectos!$H$3:$H$299,MATCH(D45*100+8,Proyectos!$M$3:$M$299,0)),"")</f>
        <v/>
      </c>
      <c r="M53" t="str">
        <f>IFERROR(INDEX(Proyectos!$H$3:$H$299,MATCH(E45*100+8,Proyectos!$M$3:$M$299,0)),"")</f>
        <v/>
      </c>
    </row>
    <row r="55" ht="21.75" customHeight="1">
      <c r="A55" s="66" t="inlineStr">
        <is>
          <t>AGOSTO 2026</t>
        </is>
      </c>
    </row>
    <row r="56" ht="15.75" customHeight="1">
      <c r="A56" s="35" t="inlineStr">
        <is>
          <t>LUN</t>
        </is>
      </c>
      <c r="B56" s="35" t="inlineStr">
        <is>
          <t>MAR</t>
        </is>
      </c>
      <c r="C56" s="35" t="inlineStr">
        <is>
          <t>MIÉ</t>
        </is>
      </c>
      <c r="D56" s="35" t="inlineStr">
        <is>
          <t>JUE</t>
        </is>
      </c>
      <c r="E56" s="35" t="inlineStr">
        <is>
          <t>VIE</t>
        </is>
      </c>
      <c r="F56" s="35" t="inlineStr">
        <is>
          <t>SÁB</t>
        </is>
      </c>
      <c r="G56" s="35" t="inlineStr">
        <is>
          <t>DOM</t>
        </is>
      </c>
    </row>
    <row r="57" ht="15" customHeight="1">
      <c r="A57" s="36" t="n"/>
      <c r="B57" s="36" t="n"/>
      <c r="C57" s="36" t="n"/>
      <c r="D57" s="36" t="n"/>
      <c r="E57" s="36" t="n"/>
      <c r="F57" s="37" t="n">
        <v>46235</v>
      </c>
      <c r="G57" s="37" t="n">
        <v>46236</v>
      </c>
    </row>
    <row r="58" ht="24" customHeight="1">
      <c r="A58" s="36" t="n"/>
      <c r="B58" s="36" t="n"/>
      <c r="C58" s="36" t="n"/>
      <c r="D58" s="36" t="n"/>
      <c r="E58" s="36" t="n"/>
      <c r="F58" s="38" t="str">
        <f>IFERROR("#"&amp;INDEX(Proyectos!$A$3:$A$299,MATCH(F57*100+1,Proyectos!$M$3:$M$299,0))&amp;" · "&amp;INDEX(Proyectos!$D$3:$D$299,MATCH(F57*100+1,Proyectos!$M$3:$M$299,0)),"")</f>
        <v/>
      </c>
      <c r="G58" s="38" t="str">
        <f>IFERROR("#"&amp;INDEX(Proyectos!$A$3:$A$299,MATCH(G57*100+1,Proyectos!$M$3:$M$299,0))&amp;" · "&amp;INDEX(Proyectos!$D$3:$D$299,MATCH(G57*100+1,Proyectos!$M$3:$M$299,0)),"")</f>
        <v/>
      </c>
      <c r="N58" t="str">
        <f>IFERROR(INDEX(Proyectos!$H$3:$H$299,MATCH(F57*100+1,Proyectos!$M$3:$M$299,0)),"")</f>
        <v/>
      </c>
      <c r="O58" t="str">
        <f>IFERROR(INDEX(Proyectos!$H$3:$H$299,MATCH(G57*100+1,Proyectos!$M$3:$M$299,0)),"")</f>
        <v/>
      </c>
    </row>
    <row r="59" ht="24" customHeight="1">
      <c r="A59" s="36" t="n"/>
      <c r="B59" s="36" t="n"/>
      <c r="C59" s="36" t="n"/>
      <c r="D59" s="36" t="n"/>
      <c r="E59" s="36" t="n"/>
      <c r="F59" s="38" t="str">
        <f>IFERROR("#"&amp;INDEX(Proyectos!$A$3:$A$299,MATCH(F57*100+2,Proyectos!$M$3:$M$299,0))&amp;" · "&amp;INDEX(Proyectos!$D$3:$D$299,MATCH(F57*100+2,Proyectos!$M$3:$M$299,0)),"")</f>
        <v/>
      </c>
      <c r="G59" s="38" t="str">
        <f>IFERROR("#"&amp;INDEX(Proyectos!$A$3:$A$299,MATCH(G57*100+2,Proyectos!$M$3:$M$299,0))&amp;" · "&amp;INDEX(Proyectos!$D$3:$D$299,MATCH(G57*100+2,Proyectos!$M$3:$M$299,0)),"")</f>
        <v/>
      </c>
      <c r="N59" t="str">
        <f>IFERROR(INDEX(Proyectos!$H$3:$H$299,MATCH(F57*100+2,Proyectos!$M$3:$M$299,0)),"")</f>
        <v/>
      </c>
      <c r="O59" t="str">
        <f>IFERROR(INDEX(Proyectos!$H$3:$H$299,MATCH(G57*100+2,Proyectos!$M$3:$M$299,0)),"")</f>
        <v/>
      </c>
    </row>
    <row r="60" ht="24" customHeight="1">
      <c r="A60" s="36" t="n"/>
      <c r="B60" s="36" t="n"/>
      <c r="C60" s="36" t="n"/>
      <c r="D60" s="36" t="n"/>
      <c r="E60" s="36" t="n"/>
      <c r="F60" s="38" t="str">
        <f>IFERROR("#"&amp;INDEX(Proyectos!$A$3:$A$299,MATCH(F57*100+3,Proyectos!$M$3:$M$299,0))&amp;" · "&amp;INDEX(Proyectos!$D$3:$D$299,MATCH(F57*100+3,Proyectos!$M$3:$M$299,0)),"")</f>
        <v/>
      </c>
      <c r="G60" s="38" t="str">
        <f>IFERROR("#"&amp;INDEX(Proyectos!$A$3:$A$299,MATCH(G57*100+3,Proyectos!$M$3:$M$299,0))&amp;" · "&amp;INDEX(Proyectos!$D$3:$D$299,MATCH(G57*100+3,Proyectos!$M$3:$M$299,0)),"")</f>
        <v/>
      </c>
      <c r="N60" t="str">
        <f>IFERROR(INDEX(Proyectos!$H$3:$H$299,MATCH(F57*100+3,Proyectos!$M$3:$M$299,0)),"")</f>
        <v/>
      </c>
      <c r="O60" t="str">
        <f>IFERROR(INDEX(Proyectos!$H$3:$H$299,MATCH(G57*100+3,Proyectos!$M$3:$M$299,0)),"")</f>
        <v/>
      </c>
    </row>
    <row r="61" ht="24" customHeight="1">
      <c r="A61" s="36" t="n"/>
      <c r="B61" s="36" t="n"/>
      <c r="C61" s="36" t="n"/>
      <c r="D61" s="36" t="n"/>
      <c r="E61" s="36" t="n"/>
      <c r="F61" s="38" t="str">
        <f>IFERROR("#"&amp;INDEX(Proyectos!$A$3:$A$299,MATCH(F57*100+4,Proyectos!$M$3:$M$299,0))&amp;" · "&amp;INDEX(Proyectos!$D$3:$D$299,MATCH(F57*100+4,Proyectos!$M$3:$M$299,0)),"")</f>
        <v/>
      </c>
      <c r="G61" s="38" t="str">
        <f>IFERROR("#"&amp;INDEX(Proyectos!$A$3:$A$299,MATCH(G57*100+4,Proyectos!$M$3:$M$299,0))&amp;" · "&amp;INDEX(Proyectos!$D$3:$D$299,MATCH(G57*100+4,Proyectos!$M$3:$M$299,0)),"")</f>
        <v/>
      </c>
      <c r="N61" t="str">
        <f>IFERROR(INDEX(Proyectos!$H$3:$H$299,MATCH(F57*100+4,Proyectos!$M$3:$M$299,0)),"")</f>
        <v/>
      </c>
      <c r="O61" t="str">
        <f>IFERROR(INDEX(Proyectos!$H$3:$H$299,MATCH(G57*100+4,Proyectos!$M$3:$M$299,0)),"")</f>
        <v/>
      </c>
    </row>
    <row r="62" ht="24" customHeight="1">
      <c r="A62" s="36" t="n"/>
      <c r="B62" s="36" t="n"/>
      <c r="C62" s="36" t="n"/>
      <c r="D62" s="36" t="n"/>
      <c r="E62" s="36" t="n"/>
      <c r="F62" s="38" t="str">
        <f>IFERROR("#"&amp;INDEX(Proyectos!$A$3:$A$299,MATCH(F57*100+5,Proyectos!$M$3:$M$299,0))&amp;" · "&amp;INDEX(Proyectos!$D$3:$D$299,MATCH(F57*100+5,Proyectos!$M$3:$M$299,0)),"")</f>
        <v/>
      </c>
      <c r="G62" s="38" t="str">
        <f>IFERROR("#"&amp;INDEX(Proyectos!$A$3:$A$299,MATCH(G57*100+5,Proyectos!$M$3:$M$299,0))&amp;" · "&amp;INDEX(Proyectos!$D$3:$D$299,MATCH(G57*100+5,Proyectos!$M$3:$M$299,0)),"")</f>
        <v/>
      </c>
      <c r="N62" t="str">
        <f>IFERROR(INDEX(Proyectos!$H$3:$H$299,MATCH(F57*100+5,Proyectos!$M$3:$M$299,0)),"")</f>
        <v/>
      </c>
      <c r="O62" t="str">
        <f>IFERROR(INDEX(Proyectos!$H$3:$H$299,MATCH(G57*100+5,Proyectos!$M$3:$M$299,0)),"")</f>
        <v/>
      </c>
    </row>
    <row r="63" ht="24" customHeight="1">
      <c r="A63" s="36" t="n"/>
      <c r="B63" s="36" t="n"/>
      <c r="C63" s="36" t="n"/>
      <c r="D63" s="36" t="n"/>
      <c r="E63" s="36" t="n"/>
      <c r="F63" s="38" t="str">
        <f>IFERROR("#"&amp;INDEX(Proyectos!$A$3:$A$299,MATCH(F57*100+6,Proyectos!$M$3:$M$299,0))&amp;" · "&amp;INDEX(Proyectos!$D$3:$D$299,MATCH(F57*100+6,Proyectos!$M$3:$M$299,0)),"")</f>
        <v/>
      </c>
      <c r="G63" s="38" t="str">
        <f>IFERROR("#"&amp;INDEX(Proyectos!$A$3:$A$299,MATCH(G57*100+6,Proyectos!$M$3:$M$299,0))&amp;" · "&amp;INDEX(Proyectos!$D$3:$D$299,MATCH(G57*100+6,Proyectos!$M$3:$M$299,0)),"")</f>
        <v/>
      </c>
      <c r="N63" t="str">
        <f>IFERROR(INDEX(Proyectos!$H$3:$H$299,MATCH(F57*100+6,Proyectos!$M$3:$M$299,0)),"")</f>
        <v/>
      </c>
      <c r="O63" t="str">
        <f>IFERROR(INDEX(Proyectos!$H$3:$H$299,MATCH(G57*100+6,Proyectos!$M$3:$M$299,0)),"")</f>
        <v/>
      </c>
    </row>
    <row r="64" ht="24" customHeight="1">
      <c r="A64" s="36" t="n"/>
      <c r="B64" s="36" t="n"/>
      <c r="C64" s="36" t="n"/>
      <c r="D64" s="36" t="n"/>
      <c r="E64" s="36" t="n"/>
      <c r="F64" s="38" t="str">
        <f>IFERROR("#"&amp;INDEX(Proyectos!$A$3:$A$299,MATCH(F57*100+7,Proyectos!$M$3:$M$299,0))&amp;" · "&amp;INDEX(Proyectos!$D$3:$D$299,MATCH(F57*100+7,Proyectos!$M$3:$M$299,0)),"")</f>
        <v/>
      </c>
      <c r="G64" s="38" t="str">
        <f>IFERROR("#"&amp;INDEX(Proyectos!$A$3:$A$299,MATCH(G57*100+7,Proyectos!$M$3:$M$299,0))&amp;" · "&amp;INDEX(Proyectos!$D$3:$D$299,MATCH(G57*100+7,Proyectos!$M$3:$M$299,0)),"")</f>
        <v/>
      </c>
      <c r="N64" t="str">
        <f>IFERROR(INDEX(Proyectos!$H$3:$H$299,MATCH(F57*100+7,Proyectos!$M$3:$M$299,0)),"")</f>
        <v/>
      </c>
      <c r="O64" t="str">
        <f>IFERROR(INDEX(Proyectos!$H$3:$H$299,MATCH(G57*100+7,Proyectos!$M$3:$M$299,0)),"")</f>
        <v/>
      </c>
    </row>
    <row r="65" ht="24" customHeight="1">
      <c r="A65" s="36" t="n"/>
      <c r="B65" s="36" t="n"/>
      <c r="C65" s="36" t="n"/>
      <c r="D65" s="36" t="n"/>
      <c r="E65" s="36" t="n"/>
      <c r="F65" s="38" t="str">
        <f>IFERROR("#"&amp;INDEX(Proyectos!$A$3:$A$299,MATCH(F57*100+8,Proyectos!$M$3:$M$299,0))&amp;" · "&amp;INDEX(Proyectos!$D$3:$D$299,MATCH(F57*100+8,Proyectos!$M$3:$M$299,0)),"")</f>
        <v/>
      </c>
      <c r="G65" s="38" t="str">
        <f>IFERROR("#"&amp;INDEX(Proyectos!$A$3:$A$299,MATCH(G57*100+8,Proyectos!$M$3:$M$299,0))&amp;" · "&amp;INDEX(Proyectos!$D$3:$D$299,MATCH(G57*100+8,Proyectos!$M$3:$M$299,0)),"")</f>
        <v/>
      </c>
      <c r="N65" t="str">
        <f>IFERROR(INDEX(Proyectos!$H$3:$H$299,MATCH(F57*100+8,Proyectos!$M$3:$M$299,0)),"")</f>
        <v/>
      </c>
      <c r="O65" t="str">
        <f>IFERROR(INDEX(Proyectos!$H$3:$H$299,MATCH(G57*100+8,Proyectos!$M$3:$M$299,0)),"")</f>
        <v/>
      </c>
    </row>
    <row r="66" ht="15" customHeight="1">
      <c r="A66" s="37" t="n">
        <v>46237</v>
      </c>
      <c r="B66" s="37" t="n">
        <v>46238</v>
      </c>
      <c r="C66" s="37" t="n">
        <v>46239</v>
      </c>
      <c r="D66" s="37" t="n">
        <v>46240</v>
      </c>
      <c r="E66" s="37" t="n">
        <v>46241</v>
      </c>
      <c r="F66" s="37" t="n">
        <v>46242</v>
      </c>
      <c r="G66" s="37" t="n">
        <v>46243</v>
      </c>
    </row>
    <row r="67" ht="24" customHeight="1">
      <c r="A67" s="38" t="str">
        <f>IFERROR("#"&amp;INDEX(Proyectos!$A$3:$A$299,MATCH(A66*100+1,Proyectos!$M$3:$M$299,0))&amp;" · "&amp;INDEX(Proyectos!$D$3:$D$299,MATCH(A66*100+1,Proyectos!$M$3:$M$299,0)),"")</f>
        <v/>
      </c>
      <c r="B67" s="38" t="str">
        <f>IFERROR("#"&amp;INDEX(Proyectos!$A$3:$A$299,MATCH(B66*100+1,Proyectos!$M$3:$M$299,0))&amp;" · "&amp;INDEX(Proyectos!$D$3:$D$299,MATCH(B66*100+1,Proyectos!$M$3:$M$299,0)),"")</f>
        <v/>
      </c>
      <c r="C67" s="38" t="str">
        <f>IFERROR("#"&amp;INDEX(Proyectos!$A$3:$A$299,MATCH(C66*100+1,Proyectos!$M$3:$M$299,0))&amp;" · "&amp;INDEX(Proyectos!$D$3:$D$299,MATCH(C66*100+1,Proyectos!$M$3:$M$299,0)),"")</f>
        <v/>
      </c>
      <c r="D67" s="38" t="str">
        <f>IFERROR("#"&amp;INDEX(Proyectos!$A$3:$A$299,MATCH(D66*100+1,Proyectos!$M$3:$M$299,0))&amp;" · "&amp;INDEX(Proyectos!$D$3:$D$299,MATCH(D66*100+1,Proyectos!$M$3:$M$299,0)),"")</f>
        <v/>
      </c>
      <c r="E67" s="38" t="str">
        <f>IFERROR("#"&amp;INDEX(Proyectos!$A$3:$A$299,MATCH(E66*100+1,Proyectos!$M$3:$M$299,0))&amp;" · "&amp;INDEX(Proyectos!$D$3:$D$299,MATCH(E66*100+1,Proyectos!$M$3:$M$299,0)),"")</f>
        <v>#65 · T. CONSTITUCIONAL</v>
      </c>
      <c r="F67" s="38" t="str">
        <f>IFERROR("#"&amp;INDEX(Proyectos!$A$3:$A$299,MATCH(F66*100+1,Proyectos!$M$3:$M$299,0))&amp;" · "&amp;INDEX(Proyectos!$D$3:$D$299,MATCH(F66*100+1,Proyectos!$M$3:$M$299,0)),"")</f>
        <v/>
      </c>
      <c r="G67" s="38" t="str">
        <f>IFERROR("#"&amp;INDEX(Proyectos!$A$3:$A$299,MATCH(G66*100+1,Proyectos!$M$3:$M$299,0))&amp;" · "&amp;INDEX(Proyectos!$D$3:$D$299,MATCH(G66*100+1,Proyectos!$M$3:$M$299,0)),"")</f>
        <v/>
      </c>
      <c r="I67" t="str">
        <f>IFERROR(INDEX(Proyectos!$H$3:$H$299,MATCH(A66*100+1,Proyectos!$M$3:$M$299,0)),"")</f>
        <v/>
      </c>
      <c r="J67" t="str">
        <f>IFERROR(INDEX(Proyectos!$H$3:$H$299,MATCH(B66*100+1,Proyectos!$M$3:$M$299,0)),"")</f>
        <v/>
      </c>
      <c r="K67" t="str">
        <f>IFERROR(INDEX(Proyectos!$H$3:$H$299,MATCH(C66*100+1,Proyectos!$M$3:$M$299,0)),"")</f>
        <v/>
      </c>
      <c r="L67" t="str">
        <f>IFERROR(INDEX(Proyectos!$H$3:$H$299,MATCH(D66*100+1,Proyectos!$M$3:$M$299,0)),"")</f>
        <v/>
      </c>
      <c r="M67" t="str">
        <f>IFERROR(INDEX(Proyectos!$H$3:$H$299,MATCH(E66*100+1,Proyectos!$M$3:$M$299,0)),"")</f>
        <v>Perdida</v>
      </c>
      <c r="N67" t="str">
        <f>IFERROR(INDEX(Proyectos!$H$3:$H$299,MATCH(F66*100+1,Proyectos!$M$3:$M$299,0)),"")</f>
        <v/>
      </c>
      <c r="O67" t="str">
        <f>IFERROR(INDEX(Proyectos!$H$3:$H$299,MATCH(G66*100+1,Proyectos!$M$3:$M$299,0)),"")</f>
        <v/>
      </c>
    </row>
    <row r="68" ht="24" customHeight="1">
      <c r="A68" s="38" t="str">
        <f>IFERROR("#"&amp;INDEX(Proyectos!$A$3:$A$299,MATCH(A66*100+2,Proyectos!$M$3:$M$299,0))&amp;" · "&amp;INDEX(Proyectos!$D$3:$D$299,MATCH(A66*100+2,Proyectos!$M$3:$M$299,0)),"")</f>
        <v/>
      </c>
      <c r="B68" s="38" t="str">
        <f>IFERROR("#"&amp;INDEX(Proyectos!$A$3:$A$299,MATCH(B66*100+2,Proyectos!$M$3:$M$299,0))&amp;" · "&amp;INDEX(Proyectos!$D$3:$D$299,MATCH(B66*100+2,Proyectos!$M$3:$M$299,0)),"")</f>
        <v/>
      </c>
      <c r="C68" s="38" t="str">
        <f>IFERROR("#"&amp;INDEX(Proyectos!$A$3:$A$299,MATCH(C66*100+2,Proyectos!$M$3:$M$299,0))&amp;" · "&amp;INDEX(Proyectos!$D$3:$D$299,MATCH(C66*100+2,Proyectos!$M$3:$M$299,0)),"")</f>
        <v/>
      </c>
      <c r="D68" s="38" t="str">
        <f>IFERROR("#"&amp;INDEX(Proyectos!$A$3:$A$299,MATCH(D66*100+2,Proyectos!$M$3:$M$299,0))&amp;" · "&amp;INDEX(Proyectos!$D$3:$D$299,MATCH(D66*100+2,Proyectos!$M$3:$M$299,0)),"")</f>
        <v/>
      </c>
      <c r="E68" s="38" t="str">
        <f>IFERROR("#"&amp;INDEX(Proyectos!$A$3:$A$299,MATCH(E66*100+2,Proyectos!$M$3:$M$299,0))&amp;" · "&amp;INDEX(Proyectos!$D$3:$D$299,MATCH(E66*100+2,Proyectos!$M$3:$M$299,0)),"")</f>
        <v/>
      </c>
      <c r="F68" s="38" t="str">
        <f>IFERROR("#"&amp;INDEX(Proyectos!$A$3:$A$299,MATCH(F66*100+2,Proyectos!$M$3:$M$299,0))&amp;" · "&amp;INDEX(Proyectos!$D$3:$D$299,MATCH(F66*100+2,Proyectos!$M$3:$M$299,0)),"")</f>
        <v/>
      </c>
      <c r="G68" s="38" t="str">
        <f>IFERROR("#"&amp;INDEX(Proyectos!$A$3:$A$299,MATCH(G66*100+2,Proyectos!$M$3:$M$299,0))&amp;" · "&amp;INDEX(Proyectos!$D$3:$D$299,MATCH(G66*100+2,Proyectos!$M$3:$M$299,0)),"")</f>
        <v/>
      </c>
      <c r="I68" t="str">
        <f>IFERROR(INDEX(Proyectos!$H$3:$H$299,MATCH(A66*100+2,Proyectos!$M$3:$M$299,0)),"")</f>
        <v/>
      </c>
      <c r="J68" t="str">
        <f>IFERROR(INDEX(Proyectos!$H$3:$H$299,MATCH(B66*100+2,Proyectos!$M$3:$M$299,0)),"")</f>
        <v/>
      </c>
      <c r="K68" t="str">
        <f>IFERROR(INDEX(Proyectos!$H$3:$H$299,MATCH(C66*100+2,Proyectos!$M$3:$M$299,0)),"")</f>
        <v/>
      </c>
      <c r="L68" t="str">
        <f>IFERROR(INDEX(Proyectos!$H$3:$H$299,MATCH(D66*100+2,Proyectos!$M$3:$M$299,0)),"")</f>
        <v/>
      </c>
      <c r="M68" t="str">
        <f>IFERROR(INDEX(Proyectos!$H$3:$H$299,MATCH(E66*100+2,Proyectos!$M$3:$M$299,0)),"")</f>
        <v/>
      </c>
      <c r="N68" t="str">
        <f>IFERROR(INDEX(Proyectos!$H$3:$H$299,MATCH(F66*100+2,Proyectos!$M$3:$M$299,0)),"")</f>
        <v/>
      </c>
      <c r="O68" t="str">
        <f>IFERROR(INDEX(Proyectos!$H$3:$H$299,MATCH(G66*100+2,Proyectos!$M$3:$M$299,0)),"")</f>
        <v/>
      </c>
    </row>
    <row r="69" ht="24" customHeight="1">
      <c r="A69" s="38" t="str">
        <f>IFERROR("#"&amp;INDEX(Proyectos!$A$3:$A$299,MATCH(A66*100+3,Proyectos!$M$3:$M$299,0))&amp;" · "&amp;INDEX(Proyectos!$D$3:$D$299,MATCH(A66*100+3,Proyectos!$M$3:$M$299,0)),"")</f>
        <v/>
      </c>
      <c r="B69" s="38" t="str">
        <f>IFERROR("#"&amp;INDEX(Proyectos!$A$3:$A$299,MATCH(B66*100+3,Proyectos!$M$3:$M$299,0))&amp;" · "&amp;INDEX(Proyectos!$D$3:$D$299,MATCH(B66*100+3,Proyectos!$M$3:$M$299,0)),"")</f>
        <v/>
      </c>
      <c r="C69" s="38" t="str">
        <f>IFERROR("#"&amp;INDEX(Proyectos!$A$3:$A$299,MATCH(C66*100+3,Proyectos!$M$3:$M$299,0))&amp;" · "&amp;INDEX(Proyectos!$D$3:$D$299,MATCH(C66*100+3,Proyectos!$M$3:$M$299,0)),"")</f>
        <v/>
      </c>
      <c r="D69" s="38" t="str">
        <f>IFERROR("#"&amp;INDEX(Proyectos!$A$3:$A$299,MATCH(D66*100+3,Proyectos!$M$3:$M$299,0))&amp;" · "&amp;INDEX(Proyectos!$D$3:$D$299,MATCH(D66*100+3,Proyectos!$M$3:$M$299,0)),"")</f>
        <v/>
      </c>
      <c r="E69" s="38" t="str">
        <f>IFERROR("#"&amp;INDEX(Proyectos!$A$3:$A$299,MATCH(E66*100+3,Proyectos!$M$3:$M$299,0))&amp;" · "&amp;INDEX(Proyectos!$D$3:$D$299,MATCH(E66*100+3,Proyectos!$M$3:$M$299,0)),"")</f>
        <v/>
      </c>
      <c r="F69" s="38" t="str">
        <f>IFERROR("#"&amp;INDEX(Proyectos!$A$3:$A$299,MATCH(F66*100+3,Proyectos!$M$3:$M$299,0))&amp;" · "&amp;INDEX(Proyectos!$D$3:$D$299,MATCH(F66*100+3,Proyectos!$M$3:$M$299,0)),"")</f>
        <v/>
      </c>
      <c r="G69" s="38" t="str">
        <f>IFERROR("#"&amp;INDEX(Proyectos!$A$3:$A$299,MATCH(G66*100+3,Proyectos!$M$3:$M$299,0))&amp;" · "&amp;INDEX(Proyectos!$D$3:$D$299,MATCH(G66*100+3,Proyectos!$M$3:$M$299,0)),"")</f>
        <v/>
      </c>
      <c r="I69" t="str">
        <f>IFERROR(INDEX(Proyectos!$H$3:$H$299,MATCH(A66*100+3,Proyectos!$M$3:$M$299,0)),"")</f>
        <v/>
      </c>
      <c r="J69" t="str">
        <f>IFERROR(INDEX(Proyectos!$H$3:$H$299,MATCH(B66*100+3,Proyectos!$M$3:$M$299,0)),"")</f>
        <v/>
      </c>
      <c r="K69" t="str">
        <f>IFERROR(INDEX(Proyectos!$H$3:$H$299,MATCH(C66*100+3,Proyectos!$M$3:$M$299,0)),"")</f>
        <v/>
      </c>
      <c r="L69" t="str">
        <f>IFERROR(INDEX(Proyectos!$H$3:$H$299,MATCH(D66*100+3,Proyectos!$M$3:$M$299,0)),"")</f>
        <v/>
      </c>
      <c r="M69" t="str">
        <f>IFERROR(INDEX(Proyectos!$H$3:$H$299,MATCH(E66*100+3,Proyectos!$M$3:$M$299,0)),"")</f>
        <v/>
      </c>
      <c r="N69" t="str">
        <f>IFERROR(INDEX(Proyectos!$H$3:$H$299,MATCH(F66*100+3,Proyectos!$M$3:$M$299,0)),"")</f>
        <v/>
      </c>
      <c r="O69" t="str">
        <f>IFERROR(INDEX(Proyectos!$H$3:$H$299,MATCH(G66*100+3,Proyectos!$M$3:$M$299,0)),"")</f>
        <v/>
      </c>
    </row>
    <row r="70" ht="24" customHeight="1">
      <c r="A70" s="38" t="str">
        <f>IFERROR("#"&amp;INDEX(Proyectos!$A$3:$A$299,MATCH(A66*100+4,Proyectos!$M$3:$M$299,0))&amp;" · "&amp;INDEX(Proyectos!$D$3:$D$299,MATCH(A66*100+4,Proyectos!$M$3:$M$299,0)),"")</f>
        <v/>
      </c>
      <c r="B70" s="38" t="str">
        <f>IFERROR("#"&amp;INDEX(Proyectos!$A$3:$A$299,MATCH(B66*100+4,Proyectos!$M$3:$M$299,0))&amp;" · "&amp;INDEX(Proyectos!$D$3:$D$299,MATCH(B66*100+4,Proyectos!$M$3:$M$299,0)),"")</f>
        <v/>
      </c>
      <c r="C70" s="38" t="str">
        <f>IFERROR("#"&amp;INDEX(Proyectos!$A$3:$A$299,MATCH(C66*100+4,Proyectos!$M$3:$M$299,0))&amp;" · "&amp;INDEX(Proyectos!$D$3:$D$299,MATCH(C66*100+4,Proyectos!$M$3:$M$299,0)),"")</f>
        <v/>
      </c>
      <c r="D70" s="38" t="str">
        <f>IFERROR("#"&amp;INDEX(Proyectos!$A$3:$A$299,MATCH(D66*100+4,Proyectos!$M$3:$M$299,0))&amp;" · "&amp;INDEX(Proyectos!$D$3:$D$299,MATCH(D66*100+4,Proyectos!$M$3:$M$299,0)),"")</f>
        <v/>
      </c>
      <c r="E70" s="38" t="str">
        <f>IFERROR("#"&amp;INDEX(Proyectos!$A$3:$A$299,MATCH(E66*100+4,Proyectos!$M$3:$M$299,0))&amp;" · "&amp;INDEX(Proyectos!$D$3:$D$299,MATCH(E66*100+4,Proyectos!$M$3:$M$299,0)),"")</f>
        <v/>
      </c>
      <c r="F70" s="38" t="str">
        <f>IFERROR("#"&amp;INDEX(Proyectos!$A$3:$A$299,MATCH(F66*100+4,Proyectos!$M$3:$M$299,0))&amp;" · "&amp;INDEX(Proyectos!$D$3:$D$299,MATCH(F66*100+4,Proyectos!$M$3:$M$299,0)),"")</f>
        <v/>
      </c>
      <c r="G70" s="38" t="str">
        <f>IFERROR("#"&amp;INDEX(Proyectos!$A$3:$A$299,MATCH(G66*100+4,Proyectos!$M$3:$M$299,0))&amp;" · "&amp;INDEX(Proyectos!$D$3:$D$299,MATCH(G66*100+4,Proyectos!$M$3:$M$299,0)),"")</f>
        <v/>
      </c>
      <c r="I70" t="str">
        <f>IFERROR(INDEX(Proyectos!$H$3:$H$299,MATCH(A66*100+4,Proyectos!$M$3:$M$299,0)),"")</f>
        <v/>
      </c>
      <c r="J70" t="str">
        <f>IFERROR(INDEX(Proyectos!$H$3:$H$299,MATCH(B66*100+4,Proyectos!$M$3:$M$299,0)),"")</f>
        <v/>
      </c>
      <c r="K70" t="str">
        <f>IFERROR(INDEX(Proyectos!$H$3:$H$299,MATCH(C66*100+4,Proyectos!$M$3:$M$299,0)),"")</f>
        <v/>
      </c>
      <c r="L70" t="str">
        <f>IFERROR(INDEX(Proyectos!$H$3:$H$299,MATCH(D66*100+4,Proyectos!$M$3:$M$299,0)),"")</f>
        <v/>
      </c>
      <c r="M70" t="str">
        <f>IFERROR(INDEX(Proyectos!$H$3:$H$299,MATCH(E66*100+4,Proyectos!$M$3:$M$299,0)),"")</f>
        <v/>
      </c>
      <c r="N70" t="str">
        <f>IFERROR(INDEX(Proyectos!$H$3:$H$299,MATCH(F66*100+4,Proyectos!$M$3:$M$299,0)),"")</f>
        <v/>
      </c>
      <c r="O70" t="str">
        <f>IFERROR(INDEX(Proyectos!$H$3:$H$299,MATCH(G66*100+4,Proyectos!$M$3:$M$299,0)),"")</f>
        <v/>
      </c>
    </row>
    <row r="71" ht="24" customHeight="1">
      <c r="A71" s="38" t="str">
        <f>IFERROR("#"&amp;INDEX(Proyectos!$A$3:$A$299,MATCH(A66*100+5,Proyectos!$M$3:$M$299,0))&amp;" · "&amp;INDEX(Proyectos!$D$3:$D$299,MATCH(A66*100+5,Proyectos!$M$3:$M$299,0)),"")</f>
        <v/>
      </c>
      <c r="B71" s="38" t="str">
        <f>IFERROR("#"&amp;INDEX(Proyectos!$A$3:$A$299,MATCH(B66*100+5,Proyectos!$M$3:$M$299,0))&amp;" · "&amp;INDEX(Proyectos!$D$3:$D$299,MATCH(B66*100+5,Proyectos!$M$3:$M$299,0)),"")</f>
        <v/>
      </c>
      <c r="C71" s="38" t="str">
        <f>IFERROR("#"&amp;INDEX(Proyectos!$A$3:$A$299,MATCH(C66*100+5,Proyectos!$M$3:$M$299,0))&amp;" · "&amp;INDEX(Proyectos!$D$3:$D$299,MATCH(C66*100+5,Proyectos!$M$3:$M$299,0)),"")</f>
        <v/>
      </c>
      <c r="D71" s="38" t="str">
        <f>IFERROR("#"&amp;INDEX(Proyectos!$A$3:$A$299,MATCH(D66*100+5,Proyectos!$M$3:$M$299,0))&amp;" · "&amp;INDEX(Proyectos!$D$3:$D$299,MATCH(D66*100+5,Proyectos!$M$3:$M$299,0)),"")</f>
        <v/>
      </c>
      <c r="E71" s="38" t="str">
        <f>IFERROR("#"&amp;INDEX(Proyectos!$A$3:$A$299,MATCH(E66*100+5,Proyectos!$M$3:$M$299,0))&amp;" · "&amp;INDEX(Proyectos!$D$3:$D$299,MATCH(E66*100+5,Proyectos!$M$3:$M$299,0)),"")</f>
        <v/>
      </c>
      <c r="F71" s="38" t="str">
        <f>IFERROR("#"&amp;INDEX(Proyectos!$A$3:$A$299,MATCH(F66*100+5,Proyectos!$M$3:$M$299,0))&amp;" · "&amp;INDEX(Proyectos!$D$3:$D$299,MATCH(F66*100+5,Proyectos!$M$3:$M$299,0)),"")</f>
        <v/>
      </c>
      <c r="G71" s="38" t="str">
        <f>IFERROR("#"&amp;INDEX(Proyectos!$A$3:$A$299,MATCH(G66*100+5,Proyectos!$M$3:$M$299,0))&amp;" · "&amp;INDEX(Proyectos!$D$3:$D$299,MATCH(G66*100+5,Proyectos!$M$3:$M$299,0)),"")</f>
        <v/>
      </c>
      <c r="I71" t="str">
        <f>IFERROR(INDEX(Proyectos!$H$3:$H$299,MATCH(A66*100+5,Proyectos!$M$3:$M$299,0)),"")</f>
        <v/>
      </c>
      <c r="J71" t="str">
        <f>IFERROR(INDEX(Proyectos!$H$3:$H$299,MATCH(B66*100+5,Proyectos!$M$3:$M$299,0)),"")</f>
        <v/>
      </c>
      <c r="K71" t="str">
        <f>IFERROR(INDEX(Proyectos!$H$3:$H$299,MATCH(C66*100+5,Proyectos!$M$3:$M$299,0)),"")</f>
        <v/>
      </c>
      <c r="L71" t="str">
        <f>IFERROR(INDEX(Proyectos!$H$3:$H$299,MATCH(D66*100+5,Proyectos!$M$3:$M$299,0)),"")</f>
        <v/>
      </c>
      <c r="M71" t="str">
        <f>IFERROR(INDEX(Proyectos!$H$3:$H$299,MATCH(E66*100+5,Proyectos!$M$3:$M$299,0)),"")</f>
        <v/>
      </c>
      <c r="N71" t="str">
        <f>IFERROR(INDEX(Proyectos!$H$3:$H$299,MATCH(F66*100+5,Proyectos!$M$3:$M$299,0)),"")</f>
        <v/>
      </c>
      <c r="O71" t="str">
        <f>IFERROR(INDEX(Proyectos!$H$3:$H$299,MATCH(G66*100+5,Proyectos!$M$3:$M$299,0)),"")</f>
        <v/>
      </c>
    </row>
    <row r="72" ht="24" customHeight="1">
      <c r="A72" s="38" t="str">
        <f>IFERROR("#"&amp;INDEX(Proyectos!$A$3:$A$299,MATCH(A66*100+6,Proyectos!$M$3:$M$299,0))&amp;" · "&amp;INDEX(Proyectos!$D$3:$D$299,MATCH(A66*100+6,Proyectos!$M$3:$M$299,0)),"")</f>
        <v/>
      </c>
      <c r="B72" s="38" t="str">
        <f>IFERROR("#"&amp;INDEX(Proyectos!$A$3:$A$299,MATCH(B66*100+6,Proyectos!$M$3:$M$299,0))&amp;" · "&amp;INDEX(Proyectos!$D$3:$D$299,MATCH(B66*100+6,Proyectos!$M$3:$M$299,0)),"")</f>
        <v/>
      </c>
      <c r="C72" s="38" t="str">
        <f>IFERROR("#"&amp;INDEX(Proyectos!$A$3:$A$299,MATCH(C66*100+6,Proyectos!$M$3:$M$299,0))&amp;" · "&amp;INDEX(Proyectos!$D$3:$D$299,MATCH(C66*100+6,Proyectos!$M$3:$M$299,0)),"")</f>
        <v/>
      </c>
      <c r="D72" s="38" t="str">
        <f>IFERROR("#"&amp;INDEX(Proyectos!$A$3:$A$299,MATCH(D66*100+6,Proyectos!$M$3:$M$299,0))&amp;" · "&amp;INDEX(Proyectos!$D$3:$D$299,MATCH(D66*100+6,Proyectos!$M$3:$M$299,0)),"")</f>
        <v/>
      </c>
      <c r="E72" s="38" t="str">
        <f>IFERROR("#"&amp;INDEX(Proyectos!$A$3:$A$299,MATCH(E66*100+6,Proyectos!$M$3:$M$299,0))&amp;" · "&amp;INDEX(Proyectos!$D$3:$D$299,MATCH(E66*100+6,Proyectos!$M$3:$M$299,0)),"")</f>
        <v/>
      </c>
      <c r="F72" s="38" t="str">
        <f>IFERROR("#"&amp;INDEX(Proyectos!$A$3:$A$299,MATCH(F66*100+6,Proyectos!$M$3:$M$299,0))&amp;" · "&amp;INDEX(Proyectos!$D$3:$D$299,MATCH(F66*100+6,Proyectos!$M$3:$M$299,0)),"")</f>
        <v/>
      </c>
      <c r="G72" s="38" t="str">
        <f>IFERROR("#"&amp;INDEX(Proyectos!$A$3:$A$299,MATCH(G66*100+6,Proyectos!$M$3:$M$299,0))&amp;" · "&amp;INDEX(Proyectos!$D$3:$D$299,MATCH(G66*100+6,Proyectos!$M$3:$M$299,0)),"")</f>
        <v/>
      </c>
      <c r="I72" t="str">
        <f>IFERROR(INDEX(Proyectos!$H$3:$H$299,MATCH(A66*100+6,Proyectos!$M$3:$M$299,0)),"")</f>
        <v/>
      </c>
      <c r="J72" t="str">
        <f>IFERROR(INDEX(Proyectos!$H$3:$H$299,MATCH(B66*100+6,Proyectos!$M$3:$M$299,0)),"")</f>
        <v/>
      </c>
      <c r="K72" t="str">
        <f>IFERROR(INDEX(Proyectos!$H$3:$H$299,MATCH(C66*100+6,Proyectos!$M$3:$M$299,0)),"")</f>
        <v/>
      </c>
      <c r="L72" t="str">
        <f>IFERROR(INDEX(Proyectos!$H$3:$H$299,MATCH(D66*100+6,Proyectos!$M$3:$M$299,0)),"")</f>
        <v/>
      </c>
      <c r="M72" t="str">
        <f>IFERROR(INDEX(Proyectos!$H$3:$H$299,MATCH(E66*100+6,Proyectos!$M$3:$M$299,0)),"")</f>
        <v/>
      </c>
      <c r="N72" t="str">
        <f>IFERROR(INDEX(Proyectos!$H$3:$H$299,MATCH(F66*100+6,Proyectos!$M$3:$M$299,0)),"")</f>
        <v/>
      </c>
      <c r="O72" t="str">
        <f>IFERROR(INDEX(Proyectos!$H$3:$H$299,MATCH(G66*100+6,Proyectos!$M$3:$M$299,0)),"")</f>
        <v/>
      </c>
    </row>
    <row r="73" ht="24" customHeight="1">
      <c r="A73" s="38" t="str">
        <f>IFERROR("#"&amp;INDEX(Proyectos!$A$3:$A$299,MATCH(A66*100+7,Proyectos!$M$3:$M$299,0))&amp;" · "&amp;INDEX(Proyectos!$D$3:$D$299,MATCH(A66*100+7,Proyectos!$M$3:$M$299,0)),"")</f>
        <v/>
      </c>
      <c r="B73" s="38" t="str">
        <f>IFERROR("#"&amp;INDEX(Proyectos!$A$3:$A$299,MATCH(B66*100+7,Proyectos!$M$3:$M$299,0))&amp;" · "&amp;INDEX(Proyectos!$D$3:$D$299,MATCH(B66*100+7,Proyectos!$M$3:$M$299,0)),"")</f>
        <v/>
      </c>
      <c r="C73" s="38" t="str">
        <f>IFERROR("#"&amp;INDEX(Proyectos!$A$3:$A$299,MATCH(C66*100+7,Proyectos!$M$3:$M$299,0))&amp;" · "&amp;INDEX(Proyectos!$D$3:$D$299,MATCH(C66*100+7,Proyectos!$M$3:$M$299,0)),"")</f>
        <v/>
      </c>
      <c r="D73" s="38" t="str">
        <f>IFERROR("#"&amp;INDEX(Proyectos!$A$3:$A$299,MATCH(D66*100+7,Proyectos!$M$3:$M$299,0))&amp;" · "&amp;INDEX(Proyectos!$D$3:$D$299,MATCH(D66*100+7,Proyectos!$M$3:$M$299,0)),"")</f>
        <v/>
      </c>
      <c r="E73" s="38" t="str">
        <f>IFERROR("#"&amp;INDEX(Proyectos!$A$3:$A$299,MATCH(E66*100+7,Proyectos!$M$3:$M$299,0))&amp;" · "&amp;INDEX(Proyectos!$D$3:$D$299,MATCH(E66*100+7,Proyectos!$M$3:$M$299,0)),"")</f>
        <v/>
      </c>
      <c r="F73" s="38" t="str">
        <f>IFERROR("#"&amp;INDEX(Proyectos!$A$3:$A$299,MATCH(F66*100+7,Proyectos!$M$3:$M$299,0))&amp;" · "&amp;INDEX(Proyectos!$D$3:$D$299,MATCH(F66*100+7,Proyectos!$M$3:$M$299,0)),"")</f>
        <v/>
      </c>
      <c r="G73" s="38" t="str">
        <f>IFERROR("#"&amp;INDEX(Proyectos!$A$3:$A$299,MATCH(G66*100+7,Proyectos!$M$3:$M$299,0))&amp;" · "&amp;INDEX(Proyectos!$D$3:$D$299,MATCH(G66*100+7,Proyectos!$M$3:$M$299,0)),"")</f>
        <v/>
      </c>
      <c r="I73" t="str">
        <f>IFERROR(INDEX(Proyectos!$H$3:$H$299,MATCH(A66*100+7,Proyectos!$M$3:$M$299,0)),"")</f>
        <v/>
      </c>
      <c r="J73" t="str">
        <f>IFERROR(INDEX(Proyectos!$H$3:$H$299,MATCH(B66*100+7,Proyectos!$M$3:$M$299,0)),"")</f>
        <v/>
      </c>
      <c r="K73" t="str">
        <f>IFERROR(INDEX(Proyectos!$H$3:$H$299,MATCH(C66*100+7,Proyectos!$M$3:$M$299,0)),"")</f>
        <v/>
      </c>
      <c r="L73" t="str">
        <f>IFERROR(INDEX(Proyectos!$H$3:$H$299,MATCH(D66*100+7,Proyectos!$M$3:$M$299,0)),"")</f>
        <v/>
      </c>
      <c r="M73" t="str">
        <f>IFERROR(INDEX(Proyectos!$H$3:$H$299,MATCH(E66*100+7,Proyectos!$M$3:$M$299,0)),"")</f>
        <v/>
      </c>
      <c r="N73" t="str">
        <f>IFERROR(INDEX(Proyectos!$H$3:$H$299,MATCH(F66*100+7,Proyectos!$M$3:$M$299,0)),"")</f>
        <v/>
      </c>
      <c r="O73" t="str">
        <f>IFERROR(INDEX(Proyectos!$H$3:$H$299,MATCH(G66*100+7,Proyectos!$M$3:$M$299,0)),"")</f>
        <v/>
      </c>
    </row>
    <row r="74" ht="24" customHeight="1">
      <c r="A74" s="38" t="str">
        <f>IFERROR("#"&amp;INDEX(Proyectos!$A$3:$A$299,MATCH(A66*100+8,Proyectos!$M$3:$M$299,0))&amp;" · "&amp;INDEX(Proyectos!$D$3:$D$299,MATCH(A66*100+8,Proyectos!$M$3:$M$299,0)),"")</f>
        <v/>
      </c>
      <c r="B74" s="38" t="str">
        <f>IFERROR("#"&amp;INDEX(Proyectos!$A$3:$A$299,MATCH(B66*100+8,Proyectos!$M$3:$M$299,0))&amp;" · "&amp;INDEX(Proyectos!$D$3:$D$299,MATCH(B66*100+8,Proyectos!$M$3:$M$299,0)),"")</f>
        <v/>
      </c>
      <c r="C74" s="38" t="str">
        <f>IFERROR("#"&amp;INDEX(Proyectos!$A$3:$A$299,MATCH(C66*100+8,Proyectos!$M$3:$M$299,0))&amp;" · "&amp;INDEX(Proyectos!$D$3:$D$299,MATCH(C66*100+8,Proyectos!$M$3:$M$299,0)),"")</f>
        <v/>
      </c>
      <c r="D74" s="38" t="str">
        <f>IFERROR("#"&amp;INDEX(Proyectos!$A$3:$A$299,MATCH(D66*100+8,Proyectos!$M$3:$M$299,0))&amp;" · "&amp;INDEX(Proyectos!$D$3:$D$299,MATCH(D66*100+8,Proyectos!$M$3:$M$299,0)),"")</f>
        <v/>
      </c>
      <c r="E74" s="38" t="str">
        <f>IFERROR("#"&amp;INDEX(Proyectos!$A$3:$A$299,MATCH(E66*100+8,Proyectos!$M$3:$M$299,0))&amp;" · "&amp;INDEX(Proyectos!$D$3:$D$299,MATCH(E66*100+8,Proyectos!$M$3:$M$299,0)),"")</f>
        <v/>
      </c>
      <c r="F74" s="38" t="str">
        <f>IFERROR("#"&amp;INDEX(Proyectos!$A$3:$A$299,MATCH(F66*100+8,Proyectos!$M$3:$M$299,0))&amp;" · "&amp;INDEX(Proyectos!$D$3:$D$299,MATCH(F66*100+8,Proyectos!$M$3:$M$299,0)),"")</f>
        <v/>
      </c>
      <c r="G74" s="38" t="str">
        <f>IFERROR("#"&amp;INDEX(Proyectos!$A$3:$A$299,MATCH(G66*100+8,Proyectos!$M$3:$M$299,0))&amp;" · "&amp;INDEX(Proyectos!$D$3:$D$299,MATCH(G66*100+8,Proyectos!$M$3:$M$299,0)),"")</f>
        <v/>
      </c>
      <c r="I74" t="str">
        <f>IFERROR(INDEX(Proyectos!$H$3:$H$299,MATCH(A66*100+8,Proyectos!$M$3:$M$299,0)),"")</f>
        <v/>
      </c>
      <c r="J74" t="str">
        <f>IFERROR(INDEX(Proyectos!$H$3:$H$299,MATCH(B66*100+8,Proyectos!$M$3:$M$299,0)),"")</f>
        <v/>
      </c>
      <c r="K74" t="str">
        <f>IFERROR(INDEX(Proyectos!$H$3:$H$299,MATCH(C66*100+8,Proyectos!$M$3:$M$299,0)),"")</f>
        <v/>
      </c>
      <c r="L74" t="str">
        <f>IFERROR(INDEX(Proyectos!$H$3:$H$299,MATCH(D66*100+8,Proyectos!$M$3:$M$299,0)),"")</f>
        <v/>
      </c>
      <c r="M74" t="str">
        <f>IFERROR(INDEX(Proyectos!$H$3:$H$299,MATCH(E66*100+8,Proyectos!$M$3:$M$299,0)),"")</f>
        <v/>
      </c>
      <c r="N74" t="str">
        <f>IFERROR(INDEX(Proyectos!$H$3:$H$299,MATCH(F66*100+8,Proyectos!$M$3:$M$299,0)),"")</f>
        <v/>
      </c>
      <c r="O74" t="str">
        <f>IFERROR(INDEX(Proyectos!$H$3:$H$299,MATCH(G66*100+8,Proyectos!$M$3:$M$299,0)),"")</f>
        <v/>
      </c>
    </row>
    <row r="75" ht="15" customHeight="1">
      <c r="A75" s="37" t="n">
        <v>46244</v>
      </c>
      <c r="B75" s="37" t="n">
        <v>46245</v>
      </c>
      <c r="C75" s="37" t="n">
        <v>46246</v>
      </c>
      <c r="D75" s="37" t="n">
        <v>46247</v>
      </c>
      <c r="E75" s="37" t="n">
        <v>46248</v>
      </c>
      <c r="F75" s="37" t="n">
        <v>46249</v>
      </c>
      <c r="G75" s="37" t="n">
        <v>46250</v>
      </c>
    </row>
    <row r="76" ht="24" customHeight="1">
      <c r="A76" s="38" t="str">
        <f>IFERROR("#"&amp;INDEX(Proyectos!$A$3:$A$299,MATCH(A75*100+1,Proyectos!$M$3:$M$299,0))&amp;" · "&amp;INDEX(Proyectos!$D$3:$D$299,MATCH(A75*100+1,Proyectos!$M$3:$M$299,0)),"")</f>
        <v/>
      </c>
      <c r="B76" s="38" t="str">
        <f>IFERROR("#"&amp;INDEX(Proyectos!$A$3:$A$299,MATCH(B75*100+1,Proyectos!$M$3:$M$299,0))&amp;" · "&amp;INDEX(Proyectos!$D$3:$D$299,MATCH(B75*100+1,Proyectos!$M$3:$M$299,0)),"")</f>
        <v/>
      </c>
      <c r="C76" s="38" t="str">
        <f>IFERROR("#"&amp;INDEX(Proyectos!$A$3:$A$299,MATCH(C75*100+1,Proyectos!$M$3:$M$299,0))&amp;" · "&amp;INDEX(Proyectos!$D$3:$D$299,MATCH(C75*100+1,Proyectos!$M$3:$M$299,0)),"")</f>
        <v/>
      </c>
      <c r="D76" s="38" t="str">
        <f>IFERROR("#"&amp;INDEX(Proyectos!$A$3:$A$299,MATCH(D75*100+1,Proyectos!$M$3:$M$299,0))&amp;" · "&amp;INDEX(Proyectos!$D$3:$D$299,MATCH(D75*100+1,Proyectos!$M$3:$M$299,0)),"")</f>
        <v/>
      </c>
      <c r="E76" s="38" t="str">
        <f>IFERROR("#"&amp;INDEX(Proyectos!$A$3:$A$299,MATCH(E75*100+1,Proyectos!$M$3:$M$299,0))&amp;" · "&amp;INDEX(Proyectos!$D$3:$D$299,MATCH(E75*100+1,Proyectos!$M$3:$M$299,0)),"")</f>
        <v/>
      </c>
      <c r="F76" s="38" t="str">
        <f>IFERROR("#"&amp;INDEX(Proyectos!$A$3:$A$299,MATCH(F75*100+1,Proyectos!$M$3:$M$299,0))&amp;" · "&amp;INDEX(Proyectos!$D$3:$D$299,MATCH(F75*100+1,Proyectos!$M$3:$M$299,0)),"")</f>
        <v/>
      </c>
      <c r="G76" s="38" t="str">
        <f>IFERROR("#"&amp;INDEX(Proyectos!$A$3:$A$299,MATCH(G75*100+1,Proyectos!$M$3:$M$299,0))&amp;" · "&amp;INDEX(Proyectos!$D$3:$D$299,MATCH(G75*100+1,Proyectos!$M$3:$M$299,0)),"")</f>
        <v/>
      </c>
      <c r="I76" t="str">
        <f>IFERROR(INDEX(Proyectos!$H$3:$H$299,MATCH(A75*100+1,Proyectos!$M$3:$M$299,0)),"")</f>
        <v/>
      </c>
      <c r="J76" t="str">
        <f>IFERROR(INDEX(Proyectos!$H$3:$H$299,MATCH(B75*100+1,Proyectos!$M$3:$M$299,0)),"")</f>
        <v/>
      </c>
      <c r="K76" t="str">
        <f>IFERROR(INDEX(Proyectos!$H$3:$H$299,MATCH(C75*100+1,Proyectos!$M$3:$M$299,0)),"")</f>
        <v/>
      </c>
      <c r="L76" t="str">
        <f>IFERROR(INDEX(Proyectos!$H$3:$H$299,MATCH(D75*100+1,Proyectos!$M$3:$M$299,0)),"")</f>
        <v/>
      </c>
      <c r="M76" t="str">
        <f>IFERROR(INDEX(Proyectos!$H$3:$H$299,MATCH(E75*100+1,Proyectos!$M$3:$M$299,0)),"")</f>
        <v/>
      </c>
      <c r="N76" t="str">
        <f>IFERROR(INDEX(Proyectos!$H$3:$H$299,MATCH(F75*100+1,Proyectos!$M$3:$M$299,0)),"")</f>
        <v/>
      </c>
      <c r="O76" t="str">
        <f>IFERROR(INDEX(Proyectos!$H$3:$H$299,MATCH(G75*100+1,Proyectos!$M$3:$M$299,0)),"")</f>
        <v/>
      </c>
    </row>
    <row r="77" ht="24" customHeight="1">
      <c r="A77" s="38" t="str">
        <f>IFERROR("#"&amp;INDEX(Proyectos!$A$3:$A$299,MATCH(A75*100+2,Proyectos!$M$3:$M$299,0))&amp;" · "&amp;INDEX(Proyectos!$D$3:$D$299,MATCH(A75*100+2,Proyectos!$M$3:$M$299,0)),"")</f>
        <v/>
      </c>
      <c r="B77" s="38" t="str">
        <f>IFERROR("#"&amp;INDEX(Proyectos!$A$3:$A$299,MATCH(B75*100+2,Proyectos!$M$3:$M$299,0))&amp;" · "&amp;INDEX(Proyectos!$D$3:$D$299,MATCH(B75*100+2,Proyectos!$M$3:$M$299,0)),"")</f>
        <v/>
      </c>
      <c r="C77" s="38" t="str">
        <f>IFERROR("#"&amp;INDEX(Proyectos!$A$3:$A$299,MATCH(C75*100+2,Proyectos!$M$3:$M$299,0))&amp;" · "&amp;INDEX(Proyectos!$D$3:$D$299,MATCH(C75*100+2,Proyectos!$M$3:$M$299,0)),"")</f>
        <v/>
      </c>
      <c r="D77" s="38" t="str">
        <f>IFERROR("#"&amp;INDEX(Proyectos!$A$3:$A$299,MATCH(D75*100+2,Proyectos!$M$3:$M$299,0))&amp;" · "&amp;INDEX(Proyectos!$D$3:$D$299,MATCH(D75*100+2,Proyectos!$M$3:$M$299,0)),"")</f>
        <v/>
      </c>
      <c r="E77" s="38" t="str">
        <f>IFERROR("#"&amp;INDEX(Proyectos!$A$3:$A$299,MATCH(E75*100+2,Proyectos!$M$3:$M$299,0))&amp;" · "&amp;INDEX(Proyectos!$D$3:$D$299,MATCH(E75*100+2,Proyectos!$M$3:$M$299,0)),"")</f>
        <v/>
      </c>
      <c r="F77" s="38" t="str">
        <f>IFERROR("#"&amp;INDEX(Proyectos!$A$3:$A$299,MATCH(F75*100+2,Proyectos!$M$3:$M$299,0))&amp;" · "&amp;INDEX(Proyectos!$D$3:$D$299,MATCH(F75*100+2,Proyectos!$M$3:$M$299,0)),"")</f>
        <v/>
      </c>
      <c r="G77" s="38" t="str">
        <f>IFERROR("#"&amp;INDEX(Proyectos!$A$3:$A$299,MATCH(G75*100+2,Proyectos!$M$3:$M$299,0))&amp;" · "&amp;INDEX(Proyectos!$D$3:$D$299,MATCH(G75*100+2,Proyectos!$M$3:$M$299,0)),"")</f>
        <v/>
      </c>
      <c r="I77" t="str">
        <f>IFERROR(INDEX(Proyectos!$H$3:$H$299,MATCH(A75*100+2,Proyectos!$M$3:$M$299,0)),"")</f>
        <v/>
      </c>
      <c r="J77" t="str">
        <f>IFERROR(INDEX(Proyectos!$H$3:$H$299,MATCH(B75*100+2,Proyectos!$M$3:$M$299,0)),"")</f>
        <v/>
      </c>
      <c r="K77" t="str">
        <f>IFERROR(INDEX(Proyectos!$H$3:$H$299,MATCH(C75*100+2,Proyectos!$M$3:$M$299,0)),"")</f>
        <v/>
      </c>
      <c r="L77" t="str">
        <f>IFERROR(INDEX(Proyectos!$H$3:$H$299,MATCH(D75*100+2,Proyectos!$M$3:$M$299,0)),"")</f>
        <v/>
      </c>
      <c r="M77" t="str">
        <f>IFERROR(INDEX(Proyectos!$H$3:$H$299,MATCH(E75*100+2,Proyectos!$M$3:$M$299,0)),"")</f>
        <v/>
      </c>
      <c r="N77" t="str">
        <f>IFERROR(INDEX(Proyectos!$H$3:$H$299,MATCH(F75*100+2,Proyectos!$M$3:$M$299,0)),"")</f>
        <v/>
      </c>
      <c r="O77" t="str">
        <f>IFERROR(INDEX(Proyectos!$H$3:$H$299,MATCH(G75*100+2,Proyectos!$M$3:$M$299,0)),"")</f>
        <v/>
      </c>
    </row>
    <row r="78" ht="24" customHeight="1">
      <c r="A78" s="38" t="str">
        <f>IFERROR("#"&amp;INDEX(Proyectos!$A$3:$A$299,MATCH(A75*100+3,Proyectos!$M$3:$M$299,0))&amp;" · "&amp;INDEX(Proyectos!$D$3:$D$299,MATCH(A75*100+3,Proyectos!$M$3:$M$299,0)),"")</f>
        <v/>
      </c>
      <c r="B78" s="38" t="str">
        <f>IFERROR("#"&amp;INDEX(Proyectos!$A$3:$A$299,MATCH(B75*100+3,Proyectos!$M$3:$M$299,0))&amp;" · "&amp;INDEX(Proyectos!$D$3:$D$299,MATCH(B75*100+3,Proyectos!$M$3:$M$299,0)),"")</f>
        <v/>
      </c>
      <c r="C78" s="38" t="str">
        <f>IFERROR("#"&amp;INDEX(Proyectos!$A$3:$A$299,MATCH(C75*100+3,Proyectos!$M$3:$M$299,0))&amp;" · "&amp;INDEX(Proyectos!$D$3:$D$299,MATCH(C75*100+3,Proyectos!$M$3:$M$299,0)),"")</f>
        <v/>
      </c>
      <c r="D78" s="38" t="str">
        <f>IFERROR("#"&amp;INDEX(Proyectos!$A$3:$A$299,MATCH(D75*100+3,Proyectos!$M$3:$M$299,0))&amp;" · "&amp;INDEX(Proyectos!$D$3:$D$299,MATCH(D75*100+3,Proyectos!$M$3:$M$299,0)),"")</f>
        <v/>
      </c>
      <c r="E78" s="38" t="str">
        <f>IFERROR("#"&amp;INDEX(Proyectos!$A$3:$A$299,MATCH(E75*100+3,Proyectos!$M$3:$M$299,0))&amp;" · "&amp;INDEX(Proyectos!$D$3:$D$299,MATCH(E75*100+3,Proyectos!$M$3:$M$299,0)),"")</f>
        <v/>
      </c>
      <c r="F78" s="38" t="str">
        <f>IFERROR("#"&amp;INDEX(Proyectos!$A$3:$A$299,MATCH(F75*100+3,Proyectos!$M$3:$M$299,0))&amp;" · "&amp;INDEX(Proyectos!$D$3:$D$299,MATCH(F75*100+3,Proyectos!$M$3:$M$299,0)),"")</f>
        <v/>
      </c>
      <c r="G78" s="38" t="str">
        <f>IFERROR("#"&amp;INDEX(Proyectos!$A$3:$A$299,MATCH(G75*100+3,Proyectos!$M$3:$M$299,0))&amp;" · "&amp;INDEX(Proyectos!$D$3:$D$299,MATCH(G75*100+3,Proyectos!$M$3:$M$299,0)),"")</f>
        <v/>
      </c>
      <c r="I78" t="str">
        <f>IFERROR(INDEX(Proyectos!$H$3:$H$299,MATCH(A75*100+3,Proyectos!$M$3:$M$299,0)),"")</f>
        <v/>
      </c>
      <c r="J78" t="str">
        <f>IFERROR(INDEX(Proyectos!$H$3:$H$299,MATCH(B75*100+3,Proyectos!$M$3:$M$299,0)),"")</f>
        <v/>
      </c>
      <c r="K78" t="str">
        <f>IFERROR(INDEX(Proyectos!$H$3:$H$299,MATCH(C75*100+3,Proyectos!$M$3:$M$299,0)),"")</f>
        <v/>
      </c>
      <c r="L78" t="str">
        <f>IFERROR(INDEX(Proyectos!$H$3:$H$299,MATCH(D75*100+3,Proyectos!$M$3:$M$299,0)),"")</f>
        <v/>
      </c>
      <c r="M78" t="str">
        <f>IFERROR(INDEX(Proyectos!$H$3:$H$299,MATCH(E75*100+3,Proyectos!$M$3:$M$299,0)),"")</f>
        <v/>
      </c>
      <c r="N78" t="str">
        <f>IFERROR(INDEX(Proyectos!$H$3:$H$299,MATCH(F75*100+3,Proyectos!$M$3:$M$299,0)),"")</f>
        <v/>
      </c>
      <c r="O78" t="str">
        <f>IFERROR(INDEX(Proyectos!$H$3:$H$299,MATCH(G75*100+3,Proyectos!$M$3:$M$299,0)),"")</f>
        <v/>
      </c>
    </row>
    <row r="79" ht="24" customHeight="1">
      <c r="A79" s="38" t="str">
        <f>IFERROR("#"&amp;INDEX(Proyectos!$A$3:$A$299,MATCH(A75*100+4,Proyectos!$M$3:$M$299,0))&amp;" · "&amp;INDEX(Proyectos!$D$3:$D$299,MATCH(A75*100+4,Proyectos!$M$3:$M$299,0)),"")</f>
        <v/>
      </c>
      <c r="B79" s="38" t="str">
        <f>IFERROR("#"&amp;INDEX(Proyectos!$A$3:$A$299,MATCH(B75*100+4,Proyectos!$M$3:$M$299,0))&amp;" · "&amp;INDEX(Proyectos!$D$3:$D$299,MATCH(B75*100+4,Proyectos!$M$3:$M$299,0)),"")</f>
        <v/>
      </c>
      <c r="C79" s="38" t="str">
        <f>IFERROR("#"&amp;INDEX(Proyectos!$A$3:$A$299,MATCH(C75*100+4,Proyectos!$M$3:$M$299,0))&amp;" · "&amp;INDEX(Proyectos!$D$3:$D$299,MATCH(C75*100+4,Proyectos!$M$3:$M$299,0)),"")</f>
        <v/>
      </c>
      <c r="D79" s="38" t="str">
        <f>IFERROR("#"&amp;INDEX(Proyectos!$A$3:$A$299,MATCH(D75*100+4,Proyectos!$M$3:$M$299,0))&amp;" · "&amp;INDEX(Proyectos!$D$3:$D$299,MATCH(D75*100+4,Proyectos!$M$3:$M$299,0)),"")</f>
        <v/>
      </c>
      <c r="E79" s="38" t="str">
        <f>IFERROR("#"&amp;INDEX(Proyectos!$A$3:$A$299,MATCH(E75*100+4,Proyectos!$M$3:$M$299,0))&amp;" · "&amp;INDEX(Proyectos!$D$3:$D$299,MATCH(E75*100+4,Proyectos!$M$3:$M$299,0)),"")</f>
        <v/>
      </c>
      <c r="F79" s="38" t="str">
        <f>IFERROR("#"&amp;INDEX(Proyectos!$A$3:$A$299,MATCH(F75*100+4,Proyectos!$M$3:$M$299,0))&amp;" · "&amp;INDEX(Proyectos!$D$3:$D$299,MATCH(F75*100+4,Proyectos!$M$3:$M$299,0)),"")</f>
        <v/>
      </c>
      <c r="G79" s="38" t="str">
        <f>IFERROR("#"&amp;INDEX(Proyectos!$A$3:$A$299,MATCH(G75*100+4,Proyectos!$M$3:$M$299,0))&amp;" · "&amp;INDEX(Proyectos!$D$3:$D$299,MATCH(G75*100+4,Proyectos!$M$3:$M$299,0)),"")</f>
        <v/>
      </c>
      <c r="I79" t="str">
        <f>IFERROR(INDEX(Proyectos!$H$3:$H$299,MATCH(A75*100+4,Proyectos!$M$3:$M$299,0)),"")</f>
        <v/>
      </c>
      <c r="J79" t="str">
        <f>IFERROR(INDEX(Proyectos!$H$3:$H$299,MATCH(B75*100+4,Proyectos!$M$3:$M$299,0)),"")</f>
        <v/>
      </c>
      <c r="K79" t="str">
        <f>IFERROR(INDEX(Proyectos!$H$3:$H$299,MATCH(C75*100+4,Proyectos!$M$3:$M$299,0)),"")</f>
        <v/>
      </c>
      <c r="L79" t="str">
        <f>IFERROR(INDEX(Proyectos!$H$3:$H$299,MATCH(D75*100+4,Proyectos!$M$3:$M$299,0)),"")</f>
        <v/>
      </c>
      <c r="M79" t="str">
        <f>IFERROR(INDEX(Proyectos!$H$3:$H$299,MATCH(E75*100+4,Proyectos!$M$3:$M$299,0)),"")</f>
        <v/>
      </c>
      <c r="N79" t="str">
        <f>IFERROR(INDEX(Proyectos!$H$3:$H$299,MATCH(F75*100+4,Proyectos!$M$3:$M$299,0)),"")</f>
        <v/>
      </c>
      <c r="O79" t="str">
        <f>IFERROR(INDEX(Proyectos!$H$3:$H$299,MATCH(G75*100+4,Proyectos!$M$3:$M$299,0)),"")</f>
        <v/>
      </c>
    </row>
    <row r="80" ht="24" customHeight="1">
      <c r="A80" s="38" t="str">
        <f>IFERROR("#"&amp;INDEX(Proyectos!$A$3:$A$299,MATCH(A75*100+5,Proyectos!$M$3:$M$299,0))&amp;" · "&amp;INDEX(Proyectos!$D$3:$D$299,MATCH(A75*100+5,Proyectos!$M$3:$M$299,0)),"")</f>
        <v/>
      </c>
      <c r="B80" s="38" t="str">
        <f>IFERROR("#"&amp;INDEX(Proyectos!$A$3:$A$299,MATCH(B75*100+5,Proyectos!$M$3:$M$299,0))&amp;" · "&amp;INDEX(Proyectos!$D$3:$D$299,MATCH(B75*100+5,Proyectos!$M$3:$M$299,0)),"")</f>
        <v/>
      </c>
      <c r="C80" s="38" t="str">
        <f>IFERROR("#"&amp;INDEX(Proyectos!$A$3:$A$299,MATCH(C75*100+5,Proyectos!$M$3:$M$299,0))&amp;" · "&amp;INDEX(Proyectos!$D$3:$D$299,MATCH(C75*100+5,Proyectos!$M$3:$M$299,0)),"")</f>
        <v/>
      </c>
      <c r="D80" s="38" t="str">
        <f>IFERROR("#"&amp;INDEX(Proyectos!$A$3:$A$299,MATCH(D75*100+5,Proyectos!$M$3:$M$299,0))&amp;" · "&amp;INDEX(Proyectos!$D$3:$D$299,MATCH(D75*100+5,Proyectos!$M$3:$M$299,0)),"")</f>
        <v/>
      </c>
      <c r="E80" s="38" t="str">
        <f>IFERROR("#"&amp;INDEX(Proyectos!$A$3:$A$299,MATCH(E75*100+5,Proyectos!$M$3:$M$299,0))&amp;" · "&amp;INDEX(Proyectos!$D$3:$D$299,MATCH(E75*100+5,Proyectos!$M$3:$M$299,0)),"")</f>
        <v/>
      </c>
      <c r="F80" s="38" t="str">
        <f>IFERROR("#"&amp;INDEX(Proyectos!$A$3:$A$299,MATCH(F75*100+5,Proyectos!$M$3:$M$299,0))&amp;" · "&amp;INDEX(Proyectos!$D$3:$D$299,MATCH(F75*100+5,Proyectos!$M$3:$M$299,0)),"")</f>
        <v/>
      </c>
      <c r="G80" s="38" t="str">
        <f>IFERROR("#"&amp;INDEX(Proyectos!$A$3:$A$299,MATCH(G75*100+5,Proyectos!$M$3:$M$299,0))&amp;" · "&amp;INDEX(Proyectos!$D$3:$D$299,MATCH(G75*100+5,Proyectos!$M$3:$M$299,0)),"")</f>
        <v/>
      </c>
      <c r="I80" t="str">
        <f>IFERROR(INDEX(Proyectos!$H$3:$H$299,MATCH(A75*100+5,Proyectos!$M$3:$M$299,0)),"")</f>
        <v/>
      </c>
      <c r="J80" t="str">
        <f>IFERROR(INDEX(Proyectos!$H$3:$H$299,MATCH(B75*100+5,Proyectos!$M$3:$M$299,0)),"")</f>
        <v/>
      </c>
      <c r="K80" t="str">
        <f>IFERROR(INDEX(Proyectos!$H$3:$H$299,MATCH(C75*100+5,Proyectos!$M$3:$M$299,0)),"")</f>
        <v/>
      </c>
      <c r="L80" t="str">
        <f>IFERROR(INDEX(Proyectos!$H$3:$H$299,MATCH(D75*100+5,Proyectos!$M$3:$M$299,0)),"")</f>
        <v/>
      </c>
      <c r="M80" t="str">
        <f>IFERROR(INDEX(Proyectos!$H$3:$H$299,MATCH(E75*100+5,Proyectos!$M$3:$M$299,0)),"")</f>
        <v/>
      </c>
      <c r="N80" t="str">
        <f>IFERROR(INDEX(Proyectos!$H$3:$H$299,MATCH(F75*100+5,Proyectos!$M$3:$M$299,0)),"")</f>
        <v/>
      </c>
      <c r="O80" t="str">
        <f>IFERROR(INDEX(Proyectos!$H$3:$H$299,MATCH(G75*100+5,Proyectos!$M$3:$M$299,0)),"")</f>
        <v/>
      </c>
    </row>
    <row r="81" ht="24" customHeight="1">
      <c r="A81" s="38" t="str">
        <f>IFERROR("#"&amp;INDEX(Proyectos!$A$3:$A$299,MATCH(A75*100+6,Proyectos!$M$3:$M$299,0))&amp;" · "&amp;INDEX(Proyectos!$D$3:$D$299,MATCH(A75*100+6,Proyectos!$M$3:$M$299,0)),"")</f>
        <v/>
      </c>
      <c r="B81" s="38" t="str">
        <f>IFERROR("#"&amp;INDEX(Proyectos!$A$3:$A$299,MATCH(B75*100+6,Proyectos!$M$3:$M$299,0))&amp;" · "&amp;INDEX(Proyectos!$D$3:$D$299,MATCH(B75*100+6,Proyectos!$M$3:$M$299,0)),"")</f>
        <v/>
      </c>
      <c r="C81" s="38" t="str">
        <f>IFERROR("#"&amp;INDEX(Proyectos!$A$3:$A$299,MATCH(C75*100+6,Proyectos!$M$3:$M$299,0))&amp;" · "&amp;INDEX(Proyectos!$D$3:$D$299,MATCH(C75*100+6,Proyectos!$M$3:$M$299,0)),"")</f>
        <v/>
      </c>
      <c r="D81" s="38" t="str">
        <f>IFERROR("#"&amp;INDEX(Proyectos!$A$3:$A$299,MATCH(D75*100+6,Proyectos!$M$3:$M$299,0))&amp;" · "&amp;INDEX(Proyectos!$D$3:$D$299,MATCH(D75*100+6,Proyectos!$M$3:$M$299,0)),"")</f>
        <v/>
      </c>
      <c r="E81" s="38" t="str">
        <f>IFERROR("#"&amp;INDEX(Proyectos!$A$3:$A$299,MATCH(E75*100+6,Proyectos!$M$3:$M$299,0))&amp;" · "&amp;INDEX(Proyectos!$D$3:$D$299,MATCH(E75*100+6,Proyectos!$M$3:$M$299,0)),"")</f>
        <v/>
      </c>
      <c r="F81" s="38" t="str">
        <f>IFERROR("#"&amp;INDEX(Proyectos!$A$3:$A$299,MATCH(F75*100+6,Proyectos!$M$3:$M$299,0))&amp;" · "&amp;INDEX(Proyectos!$D$3:$D$299,MATCH(F75*100+6,Proyectos!$M$3:$M$299,0)),"")</f>
        <v/>
      </c>
      <c r="G81" s="38" t="str">
        <f>IFERROR("#"&amp;INDEX(Proyectos!$A$3:$A$299,MATCH(G75*100+6,Proyectos!$M$3:$M$299,0))&amp;" · "&amp;INDEX(Proyectos!$D$3:$D$299,MATCH(G75*100+6,Proyectos!$M$3:$M$299,0)),"")</f>
        <v/>
      </c>
      <c r="I81" t="str">
        <f>IFERROR(INDEX(Proyectos!$H$3:$H$299,MATCH(A75*100+6,Proyectos!$M$3:$M$299,0)),"")</f>
        <v/>
      </c>
      <c r="J81" t="str">
        <f>IFERROR(INDEX(Proyectos!$H$3:$H$299,MATCH(B75*100+6,Proyectos!$M$3:$M$299,0)),"")</f>
        <v/>
      </c>
      <c r="K81" t="str">
        <f>IFERROR(INDEX(Proyectos!$H$3:$H$299,MATCH(C75*100+6,Proyectos!$M$3:$M$299,0)),"")</f>
        <v/>
      </c>
      <c r="L81" t="str">
        <f>IFERROR(INDEX(Proyectos!$H$3:$H$299,MATCH(D75*100+6,Proyectos!$M$3:$M$299,0)),"")</f>
        <v/>
      </c>
      <c r="M81" t="str">
        <f>IFERROR(INDEX(Proyectos!$H$3:$H$299,MATCH(E75*100+6,Proyectos!$M$3:$M$299,0)),"")</f>
        <v/>
      </c>
      <c r="N81" t="str">
        <f>IFERROR(INDEX(Proyectos!$H$3:$H$299,MATCH(F75*100+6,Proyectos!$M$3:$M$299,0)),"")</f>
        <v/>
      </c>
      <c r="O81" t="str">
        <f>IFERROR(INDEX(Proyectos!$H$3:$H$299,MATCH(G75*100+6,Proyectos!$M$3:$M$299,0)),"")</f>
        <v/>
      </c>
    </row>
    <row r="82" ht="24" customHeight="1">
      <c r="A82" s="38" t="str">
        <f>IFERROR("#"&amp;INDEX(Proyectos!$A$3:$A$299,MATCH(A75*100+7,Proyectos!$M$3:$M$299,0))&amp;" · "&amp;INDEX(Proyectos!$D$3:$D$299,MATCH(A75*100+7,Proyectos!$M$3:$M$299,0)),"")</f>
        <v/>
      </c>
      <c r="B82" s="38" t="str">
        <f>IFERROR("#"&amp;INDEX(Proyectos!$A$3:$A$299,MATCH(B75*100+7,Proyectos!$M$3:$M$299,0))&amp;" · "&amp;INDEX(Proyectos!$D$3:$D$299,MATCH(B75*100+7,Proyectos!$M$3:$M$299,0)),"")</f>
        <v/>
      </c>
      <c r="C82" s="38" t="str">
        <f>IFERROR("#"&amp;INDEX(Proyectos!$A$3:$A$299,MATCH(C75*100+7,Proyectos!$M$3:$M$299,0))&amp;" · "&amp;INDEX(Proyectos!$D$3:$D$299,MATCH(C75*100+7,Proyectos!$M$3:$M$299,0)),"")</f>
        <v/>
      </c>
      <c r="D82" s="38" t="str">
        <f>IFERROR("#"&amp;INDEX(Proyectos!$A$3:$A$299,MATCH(D75*100+7,Proyectos!$M$3:$M$299,0))&amp;" · "&amp;INDEX(Proyectos!$D$3:$D$299,MATCH(D75*100+7,Proyectos!$M$3:$M$299,0)),"")</f>
        <v/>
      </c>
      <c r="E82" s="38" t="str">
        <f>IFERROR("#"&amp;INDEX(Proyectos!$A$3:$A$299,MATCH(E75*100+7,Proyectos!$M$3:$M$299,0))&amp;" · "&amp;INDEX(Proyectos!$D$3:$D$299,MATCH(E75*100+7,Proyectos!$M$3:$M$299,0)),"")</f>
        <v/>
      </c>
      <c r="F82" s="38" t="str">
        <f>IFERROR("#"&amp;INDEX(Proyectos!$A$3:$A$299,MATCH(F75*100+7,Proyectos!$M$3:$M$299,0))&amp;" · "&amp;INDEX(Proyectos!$D$3:$D$299,MATCH(F75*100+7,Proyectos!$M$3:$M$299,0)),"")</f>
        <v/>
      </c>
      <c r="G82" s="38" t="str">
        <f>IFERROR("#"&amp;INDEX(Proyectos!$A$3:$A$299,MATCH(G75*100+7,Proyectos!$M$3:$M$299,0))&amp;" · "&amp;INDEX(Proyectos!$D$3:$D$299,MATCH(G75*100+7,Proyectos!$M$3:$M$299,0)),"")</f>
        <v/>
      </c>
      <c r="I82" t="str">
        <f>IFERROR(INDEX(Proyectos!$H$3:$H$299,MATCH(A75*100+7,Proyectos!$M$3:$M$299,0)),"")</f>
        <v/>
      </c>
      <c r="J82" t="str">
        <f>IFERROR(INDEX(Proyectos!$H$3:$H$299,MATCH(B75*100+7,Proyectos!$M$3:$M$299,0)),"")</f>
        <v/>
      </c>
      <c r="K82" t="str">
        <f>IFERROR(INDEX(Proyectos!$H$3:$H$299,MATCH(C75*100+7,Proyectos!$M$3:$M$299,0)),"")</f>
        <v/>
      </c>
      <c r="L82" t="str">
        <f>IFERROR(INDEX(Proyectos!$H$3:$H$299,MATCH(D75*100+7,Proyectos!$M$3:$M$299,0)),"")</f>
        <v/>
      </c>
      <c r="M82" t="str">
        <f>IFERROR(INDEX(Proyectos!$H$3:$H$299,MATCH(E75*100+7,Proyectos!$M$3:$M$299,0)),"")</f>
        <v/>
      </c>
      <c r="N82" t="str">
        <f>IFERROR(INDEX(Proyectos!$H$3:$H$299,MATCH(F75*100+7,Proyectos!$M$3:$M$299,0)),"")</f>
        <v/>
      </c>
      <c r="O82" t="str">
        <f>IFERROR(INDEX(Proyectos!$H$3:$H$299,MATCH(G75*100+7,Proyectos!$M$3:$M$299,0)),"")</f>
        <v/>
      </c>
    </row>
    <row r="83" ht="24" customHeight="1">
      <c r="A83" s="38" t="str">
        <f>IFERROR("#"&amp;INDEX(Proyectos!$A$3:$A$299,MATCH(A75*100+8,Proyectos!$M$3:$M$299,0))&amp;" · "&amp;INDEX(Proyectos!$D$3:$D$299,MATCH(A75*100+8,Proyectos!$M$3:$M$299,0)),"")</f>
        <v/>
      </c>
      <c r="B83" s="38" t="str">
        <f>IFERROR("#"&amp;INDEX(Proyectos!$A$3:$A$299,MATCH(B75*100+8,Proyectos!$M$3:$M$299,0))&amp;" · "&amp;INDEX(Proyectos!$D$3:$D$299,MATCH(B75*100+8,Proyectos!$M$3:$M$299,0)),"")</f>
        <v/>
      </c>
      <c r="C83" s="38" t="str">
        <f>IFERROR("#"&amp;INDEX(Proyectos!$A$3:$A$299,MATCH(C75*100+8,Proyectos!$M$3:$M$299,0))&amp;" · "&amp;INDEX(Proyectos!$D$3:$D$299,MATCH(C75*100+8,Proyectos!$M$3:$M$299,0)),"")</f>
        <v/>
      </c>
      <c r="D83" s="38" t="str">
        <f>IFERROR("#"&amp;INDEX(Proyectos!$A$3:$A$299,MATCH(D75*100+8,Proyectos!$M$3:$M$299,0))&amp;" · "&amp;INDEX(Proyectos!$D$3:$D$299,MATCH(D75*100+8,Proyectos!$M$3:$M$299,0)),"")</f>
        <v/>
      </c>
      <c r="E83" s="38" t="str">
        <f>IFERROR("#"&amp;INDEX(Proyectos!$A$3:$A$299,MATCH(E75*100+8,Proyectos!$M$3:$M$299,0))&amp;" · "&amp;INDEX(Proyectos!$D$3:$D$299,MATCH(E75*100+8,Proyectos!$M$3:$M$299,0)),"")</f>
        <v/>
      </c>
      <c r="F83" s="38" t="str">
        <f>IFERROR("#"&amp;INDEX(Proyectos!$A$3:$A$299,MATCH(F75*100+8,Proyectos!$M$3:$M$299,0))&amp;" · "&amp;INDEX(Proyectos!$D$3:$D$299,MATCH(F75*100+8,Proyectos!$M$3:$M$299,0)),"")</f>
        <v/>
      </c>
      <c r="G83" s="38" t="str">
        <f>IFERROR("#"&amp;INDEX(Proyectos!$A$3:$A$299,MATCH(G75*100+8,Proyectos!$M$3:$M$299,0))&amp;" · "&amp;INDEX(Proyectos!$D$3:$D$299,MATCH(G75*100+8,Proyectos!$M$3:$M$299,0)),"")</f>
        <v/>
      </c>
      <c r="I83" t="str">
        <f>IFERROR(INDEX(Proyectos!$H$3:$H$299,MATCH(A75*100+8,Proyectos!$M$3:$M$299,0)),"")</f>
        <v/>
      </c>
      <c r="J83" t="str">
        <f>IFERROR(INDEX(Proyectos!$H$3:$H$299,MATCH(B75*100+8,Proyectos!$M$3:$M$299,0)),"")</f>
        <v/>
      </c>
      <c r="K83" t="str">
        <f>IFERROR(INDEX(Proyectos!$H$3:$H$299,MATCH(C75*100+8,Proyectos!$M$3:$M$299,0)),"")</f>
        <v/>
      </c>
      <c r="L83" t="str">
        <f>IFERROR(INDEX(Proyectos!$H$3:$H$299,MATCH(D75*100+8,Proyectos!$M$3:$M$299,0)),"")</f>
        <v/>
      </c>
      <c r="M83" t="str">
        <f>IFERROR(INDEX(Proyectos!$H$3:$H$299,MATCH(E75*100+8,Proyectos!$M$3:$M$299,0)),"")</f>
        <v/>
      </c>
      <c r="N83" t="str">
        <f>IFERROR(INDEX(Proyectos!$H$3:$H$299,MATCH(F75*100+8,Proyectos!$M$3:$M$299,0)),"")</f>
        <v/>
      </c>
      <c r="O83" t="str">
        <f>IFERROR(INDEX(Proyectos!$H$3:$H$299,MATCH(G75*100+8,Proyectos!$M$3:$M$299,0)),"")</f>
        <v/>
      </c>
    </row>
    <row r="84" ht="15" customHeight="1">
      <c r="A84" s="37" t="n">
        <v>46251</v>
      </c>
      <c r="B84" s="37" t="n">
        <v>46252</v>
      </c>
      <c r="C84" s="37" t="n">
        <v>46253</v>
      </c>
      <c r="D84" s="37" t="n">
        <v>46254</v>
      </c>
      <c r="E84" s="37" t="n">
        <v>46255</v>
      </c>
      <c r="F84" s="37" t="n">
        <v>46256</v>
      </c>
      <c r="G84" s="37" t="n">
        <v>46257</v>
      </c>
    </row>
    <row r="85" ht="24" customHeight="1">
      <c r="A85" s="38" t="str">
        <f>IFERROR("#"&amp;INDEX(Proyectos!$A$3:$A$299,MATCH(A84*100+1,Proyectos!$M$3:$M$299,0))&amp;" · "&amp;INDEX(Proyectos!$D$3:$D$299,MATCH(A84*100+1,Proyectos!$M$3:$M$299,0)),"")</f>
        <v/>
      </c>
      <c r="B85" s="38" t="str">
        <f>IFERROR("#"&amp;INDEX(Proyectos!$A$3:$A$299,MATCH(B84*100+1,Proyectos!$M$3:$M$299,0))&amp;" · "&amp;INDEX(Proyectos!$D$3:$D$299,MATCH(B84*100+1,Proyectos!$M$3:$M$299,0)),"")</f>
        <v/>
      </c>
      <c r="C85" s="38" t="str">
        <f>IFERROR("#"&amp;INDEX(Proyectos!$A$3:$A$299,MATCH(C84*100+1,Proyectos!$M$3:$M$299,0))&amp;" · "&amp;INDEX(Proyectos!$D$3:$D$299,MATCH(C84*100+1,Proyectos!$M$3:$M$299,0)),"")</f>
        <v/>
      </c>
      <c r="D85" s="38" t="str">
        <f>IFERROR("#"&amp;INDEX(Proyectos!$A$3:$A$299,MATCH(D84*100+1,Proyectos!$M$3:$M$299,0))&amp;" · "&amp;INDEX(Proyectos!$D$3:$D$299,MATCH(D84*100+1,Proyectos!$M$3:$M$299,0)),"")</f>
        <v/>
      </c>
      <c r="E85" s="38" t="str">
        <f>IFERROR("#"&amp;INDEX(Proyectos!$A$3:$A$299,MATCH(E84*100+1,Proyectos!$M$3:$M$299,0))&amp;" · "&amp;INDEX(Proyectos!$D$3:$D$299,MATCH(E84*100+1,Proyectos!$M$3:$M$299,0)),"")</f>
        <v/>
      </c>
      <c r="F85" s="38" t="str">
        <f>IFERROR("#"&amp;INDEX(Proyectos!$A$3:$A$299,MATCH(F84*100+1,Proyectos!$M$3:$M$299,0))&amp;" · "&amp;INDEX(Proyectos!$D$3:$D$299,MATCH(F84*100+1,Proyectos!$M$3:$M$299,0)),"")</f>
        <v/>
      </c>
      <c r="G85" s="38" t="str">
        <f>IFERROR("#"&amp;INDEX(Proyectos!$A$3:$A$299,MATCH(G84*100+1,Proyectos!$M$3:$M$299,0))&amp;" · "&amp;INDEX(Proyectos!$D$3:$D$299,MATCH(G84*100+1,Proyectos!$M$3:$M$299,0)),"")</f>
        <v/>
      </c>
      <c r="I85" t="str">
        <f>IFERROR(INDEX(Proyectos!$H$3:$H$299,MATCH(A84*100+1,Proyectos!$M$3:$M$299,0)),"")</f>
        <v/>
      </c>
      <c r="J85" t="str">
        <f>IFERROR(INDEX(Proyectos!$H$3:$H$299,MATCH(B84*100+1,Proyectos!$M$3:$M$299,0)),"")</f>
        <v/>
      </c>
      <c r="K85" t="str">
        <f>IFERROR(INDEX(Proyectos!$H$3:$H$299,MATCH(C84*100+1,Proyectos!$M$3:$M$299,0)),"")</f>
        <v/>
      </c>
      <c r="L85" t="str">
        <f>IFERROR(INDEX(Proyectos!$H$3:$H$299,MATCH(D84*100+1,Proyectos!$M$3:$M$299,0)),"")</f>
        <v/>
      </c>
      <c r="M85" t="str">
        <f>IFERROR(INDEX(Proyectos!$H$3:$H$299,MATCH(E84*100+1,Proyectos!$M$3:$M$299,0)),"")</f>
        <v/>
      </c>
      <c r="N85" t="str">
        <f>IFERROR(INDEX(Proyectos!$H$3:$H$299,MATCH(F84*100+1,Proyectos!$M$3:$M$299,0)),"")</f>
        <v/>
      </c>
      <c r="O85" t="str">
        <f>IFERROR(INDEX(Proyectos!$H$3:$H$299,MATCH(G84*100+1,Proyectos!$M$3:$M$299,0)),"")</f>
        <v/>
      </c>
    </row>
    <row r="86" ht="24" customHeight="1">
      <c r="A86" s="38" t="str">
        <f>IFERROR("#"&amp;INDEX(Proyectos!$A$3:$A$299,MATCH(A84*100+2,Proyectos!$M$3:$M$299,0))&amp;" · "&amp;INDEX(Proyectos!$D$3:$D$299,MATCH(A84*100+2,Proyectos!$M$3:$M$299,0)),"")</f>
        <v/>
      </c>
      <c r="B86" s="38" t="str">
        <f>IFERROR("#"&amp;INDEX(Proyectos!$A$3:$A$299,MATCH(B84*100+2,Proyectos!$M$3:$M$299,0))&amp;" · "&amp;INDEX(Proyectos!$D$3:$D$299,MATCH(B84*100+2,Proyectos!$M$3:$M$299,0)),"")</f>
        <v/>
      </c>
      <c r="C86" s="38" t="str">
        <f>IFERROR("#"&amp;INDEX(Proyectos!$A$3:$A$299,MATCH(C84*100+2,Proyectos!$M$3:$M$299,0))&amp;" · "&amp;INDEX(Proyectos!$D$3:$D$299,MATCH(C84*100+2,Proyectos!$M$3:$M$299,0)),"")</f>
        <v/>
      </c>
      <c r="D86" s="38" t="str">
        <f>IFERROR("#"&amp;INDEX(Proyectos!$A$3:$A$299,MATCH(D84*100+2,Proyectos!$M$3:$M$299,0))&amp;" · "&amp;INDEX(Proyectos!$D$3:$D$299,MATCH(D84*100+2,Proyectos!$M$3:$M$299,0)),"")</f>
        <v/>
      </c>
      <c r="E86" s="38" t="str">
        <f>IFERROR("#"&amp;INDEX(Proyectos!$A$3:$A$299,MATCH(E84*100+2,Proyectos!$M$3:$M$299,0))&amp;" · "&amp;INDEX(Proyectos!$D$3:$D$299,MATCH(E84*100+2,Proyectos!$M$3:$M$299,0)),"")</f>
        <v/>
      </c>
      <c r="F86" s="38" t="str">
        <f>IFERROR("#"&amp;INDEX(Proyectos!$A$3:$A$299,MATCH(F84*100+2,Proyectos!$M$3:$M$299,0))&amp;" · "&amp;INDEX(Proyectos!$D$3:$D$299,MATCH(F84*100+2,Proyectos!$M$3:$M$299,0)),"")</f>
        <v/>
      </c>
      <c r="G86" s="38" t="str">
        <f>IFERROR("#"&amp;INDEX(Proyectos!$A$3:$A$299,MATCH(G84*100+2,Proyectos!$M$3:$M$299,0))&amp;" · "&amp;INDEX(Proyectos!$D$3:$D$299,MATCH(G84*100+2,Proyectos!$M$3:$M$299,0)),"")</f>
        <v/>
      </c>
      <c r="I86" t="str">
        <f>IFERROR(INDEX(Proyectos!$H$3:$H$299,MATCH(A84*100+2,Proyectos!$M$3:$M$299,0)),"")</f>
        <v/>
      </c>
      <c r="J86" t="str">
        <f>IFERROR(INDEX(Proyectos!$H$3:$H$299,MATCH(B84*100+2,Proyectos!$M$3:$M$299,0)),"")</f>
        <v/>
      </c>
      <c r="K86" t="str">
        <f>IFERROR(INDEX(Proyectos!$H$3:$H$299,MATCH(C84*100+2,Proyectos!$M$3:$M$299,0)),"")</f>
        <v/>
      </c>
      <c r="L86" t="str">
        <f>IFERROR(INDEX(Proyectos!$H$3:$H$299,MATCH(D84*100+2,Proyectos!$M$3:$M$299,0)),"")</f>
        <v/>
      </c>
      <c r="M86" t="str">
        <f>IFERROR(INDEX(Proyectos!$H$3:$H$299,MATCH(E84*100+2,Proyectos!$M$3:$M$299,0)),"")</f>
        <v/>
      </c>
      <c r="N86" t="str">
        <f>IFERROR(INDEX(Proyectos!$H$3:$H$299,MATCH(F84*100+2,Proyectos!$M$3:$M$299,0)),"")</f>
        <v/>
      </c>
      <c r="O86" t="str">
        <f>IFERROR(INDEX(Proyectos!$H$3:$H$299,MATCH(G84*100+2,Proyectos!$M$3:$M$299,0)),"")</f>
        <v/>
      </c>
    </row>
    <row r="87" ht="24" customHeight="1">
      <c r="A87" s="38" t="str">
        <f>IFERROR("#"&amp;INDEX(Proyectos!$A$3:$A$299,MATCH(A84*100+3,Proyectos!$M$3:$M$299,0))&amp;" · "&amp;INDEX(Proyectos!$D$3:$D$299,MATCH(A84*100+3,Proyectos!$M$3:$M$299,0)),"")</f>
        <v/>
      </c>
      <c r="B87" s="38" t="str">
        <f>IFERROR("#"&amp;INDEX(Proyectos!$A$3:$A$299,MATCH(B84*100+3,Proyectos!$M$3:$M$299,0))&amp;" · "&amp;INDEX(Proyectos!$D$3:$D$299,MATCH(B84*100+3,Proyectos!$M$3:$M$299,0)),"")</f>
        <v/>
      </c>
      <c r="C87" s="38" t="str">
        <f>IFERROR("#"&amp;INDEX(Proyectos!$A$3:$A$299,MATCH(C84*100+3,Proyectos!$M$3:$M$299,0))&amp;" · "&amp;INDEX(Proyectos!$D$3:$D$299,MATCH(C84*100+3,Proyectos!$M$3:$M$299,0)),"")</f>
        <v/>
      </c>
      <c r="D87" s="38" t="str">
        <f>IFERROR("#"&amp;INDEX(Proyectos!$A$3:$A$299,MATCH(D84*100+3,Proyectos!$M$3:$M$299,0))&amp;" · "&amp;INDEX(Proyectos!$D$3:$D$299,MATCH(D84*100+3,Proyectos!$M$3:$M$299,0)),"")</f>
        <v/>
      </c>
      <c r="E87" s="38" t="str">
        <f>IFERROR("#"&amp;INDEX(Proyectos!$A$3:$A$299,MATCH(E84*100+3,Proyectos!$M$3:$M$299,0))&amp;" · "&amp;INDEX(Proyectos!$D$3:$D$299,MATCH(E84*100+3,Proyectos!$M$3:$M$299,0)),"")</f>
        <v/>
      </c>
      <c r="F87" s="38" t="str">
        <f>IFERROR("#"&amp;INDEX(Proyectos!$A$3:$A$299,MATCH(F84*100+3,Proyectos!$M$3:$M$299,0))&amp;" · "&amp;INDEX(Proyectos!$D$3:$D$299,MATCH(F84*100+3,Proyectos!$M$3:$M$299,0)),"")</f>
        <v/>
      </c>
      <c r="G87" s="38" t="str">
        <f>IFERROR("#"&amp;INDEX(Proyectos!$A$3:$A$299,MATCH(G84*100+3,Proyectos!$M$3:$M$299,0))&amp;" · "&amp;INDEX(Proyectos!$D$3:$D$299,MATCH(G84*100+3,Proyectos!$M$3:$M$299,0)),"")</f>
        <v/>
      </c>
      <c r="I87" t="str">
        <f>IFERROR(INDEX(Proyectos!$H$3:$H$299,MATCH(A84*100+3,Proyectos!$M$3:$M$299,0)),"")</f>
        <v/>
      </c>
      <c r="J87" t="str">
        <f>IFERROR(INDEX(Proyectos!$H$3:$H$299,MATCH(B84*100+3,Proyectos!$M$3:$M$299,0)),"")</f>
        <v/>
      </c>
      <c r="K87" t="str">
        <f>IFERROR(INDEX(Proyectos!$H$3:$H$299,MATCH(C84*100+3,Proyectos!$M$3:$M$299,0)),"")</f>
        <v/>
      </c>
      <c r="L87" t="str">
        <f>IFERROR(INDEX(Proyectos!$H$3:$H$299,MATCH(D84*100+3,Proyectos!$M$3:$M$299,0)),"")</f>
        <v/>
      </c>
      <c r="M87" t="str">
        <f>IFERROR(INDEX(Proyectos!$H$3:$H$299,MATCH(E84*100+3,Proyectos!$M$3:$M$299,0)),"")</f>
        <v/>
      </c>
      <c r="N87" t="str">
        <f>IFERROR(INDEX(Proyectos!$H$3:$H$299,MATCH(F84*100+3,Proyectos!$M$3:$M$299,0)),"")</f>
        <v/>
      </c>
      <c r="O87" t="str">
        <f>IFERROR(INDEX(Proyectos!$H$3:$H$299,MATCH(G84*100+3,Proyectos!$M$3:$M$299,0)),"")</f>
        <v/>
      </c>
    </row>
    <row r="88" ht="24" customHeight="1">
      <c r="A88" s="38" t="str">
        <f>IFERROR("#"&amp;INDEX(Proyectos!$A$3:$A$299,MATCH(A84*100+4,Proyectos!$M$3:$M$299,0))&amp;" · "&amp;INDEX(Proyectos!$D$3:$D$299,MATCH(A84*100+4,Proyectos!$M$3:$M$299,0)),"")</f>
        <v/>
      </c>
      <c r="B88" s="38" t="str">
        <f>IFERROR("#"&amp;INDEX(Proyectos!$A$3:$A$299,MATCH(B84*100+4,Proyectos!$M$3:$M$299,0))&amp;" · "&amp;INDEX(Proyectos!$D$3:$D$299,MATCH(B84*100+4,Proyectos!$M$3:$M$299,0)),"")</f>
        <v/>
      </c>
      <c r="C88" s="38" t="str">
        <f>IFERROR("#"&amp;INDEX(Proyectos!$A$3:$A$299,MATCH(C84*100+4,Proyectos!$M$3:$M$299,0))&amp;" · "&amp;INDEX(Proyectos!$D$3:$D$299,MATCH(C84*100+4,Proyectos!$M$3:$M$299,0)),"")</f>
        <v/>
      </c>
      <c r="D88" s="38" t="str">
        <f>IFERROR("#"&amp;INDEX(Proyectos!$A$3:$A$299,MATCH(D84*100+4,Proyectos!$M$3:$M$299,0))&amp;" · "&amp;INDEX(Proyectos!$D$3:$D$299,MATCH(D84*100+4,Proyectos!$M$3:$M$299,0)),"")</f>
        <v/>
      </c>
      <c r="E88" s="38" t="str">
        <f>IFERROR("#"&amp;INDEX(Proyectos!$A$3:$A$299,MATCH(E84*100+4,Proyectos!$M$3:$M$299,0))&amp;" · "&amp;INDEX(Proyectos!$D$3:$D$299,MATCH(E84*100+4,Proyectos!$M$3:$M$299,0)),"")</f>
        <v/>
      </c>
      <c r="F88" s="38" t="str">
        <f>IFERROR("#"&amp;INDEX(Proyectos!$A$3:$A$299,MATCH(F84*100+4,Proyectos!$M$3:$M$299,0))&amp;" · "&amp;INDEX(Proyectos!$D$3:$D$299,MATCH(F84*100+4,Proyectos!$M$3:$M$299,0)),"")</f>
        <v/>
      </c>
      <c r="G88" s="38" t="str">
        <f>IFERROR("#"&amp;INDEX(Proyectos!$A$3:$A$299,MATCH(G84*100+4,Proyectos!$M$3:$M$299,0))&amp;" · "&amp;INDEX(Proyectos!$D$3:$D$299,MATCH(G84*100+4,Proyectos!$M$3:$M$299,0)),"")</f>
        <v/>
      </c>
      <c r="I88" t="str">
        <f>IFERROR(INDEX(Proyectos!$H$3:$H$299,MATCH(A84*100+4,Proyectos!$M$3:$M$299,0)),"")</f>
        <v/>
      </c>
      <c r="J88" t="str">
        <f>IFERROR(INDEX(Proyectos!$H$3:$H$299,MATCH(B84*100+4,Proyectos!$M$3:$M$299,0)),"")</f>
        <v/>
      </c>
      <c r="K88" t="str">
        <f>IFERROR(INDEX(Proyectos!$H$3:$H$299,MATCH(C84*100+4,Proyectos!$M$3:$M$299,0)),"")</f>
        <v/>
      </c>
      <c r="L88" t="str">
        <f>IFERROR(INDEX(Proyectos!$H$3:$H$299,MATCH(D84*100+4,Proyectos!$M$3:$M$299,0)),"")</f>
        <v/>
      </c>
      <c r="M88" t="str">
        <f>IFERROR(INDEX(Proyectos!$H$3:$H$299,MATCH(E84*100+4,Proyectos!$M$3:$M$299,0)),"")</f>
        <v/>
      </c>
      <c r="N88" t="str">
        <f>IFERROR(INDEX(Proyectos!$H$3:$H$299,MATCH(F84*100+4,Proyectos!$M$3:$M$299,0)),"")</f>
        <v/>
      </c>
      <c r="O88" t="str">
        <f>IFERROR(INDEX(Proyectos!$H$3:$H$299,MATCH(G84*100+4,Proyectos!$M$3:$M$299,0)),"")</f>
        <v/>
      </c>
    </row>
    <row r="89" ht="24" customHeight="1">
      <c r="A89" s="38" t="str">
        <f>IFERROR("#"&amp;INDEX(Proyectos!$A$3:$A$299,MATCH(A84*100+5,Proyectos!$M$3:$M$299,0))&amp;" · "&amp;INDEX(Proyectos!$D$3:$D$299,MATCH(A84*100+5,Proyectos!$M$3:$M$299,0)),"")</f>
        <v/>
      </c>
      <c r="B89" s="38" t="str">
        <f>IFERROR("#"&amp;INDEX(Proyectos!$A$3:$A$299,MATCH(B84*100+5,Proyectos!$M$3:$M$299,0))&amp;" · "&amp;INDEX(Proyectos!$D$3:$D$299,MATCH(B84*100+5,Proyectos!$M$3:$M$299,0)),"")</f>
        <v/>
      </c>
      <c r="C89" s="38" t="str">
        <f>IFERROR("#"&amp;INDEX(Proyectos!$A$3:$A$299,MATCH(C84*100+5,Proyectos!$M$3:$M$299,0))&amp;" · "&amp;INDEX(Proyectos!$D$3:$D$299,MATCH(C84*100+5,Proyectos!$M$3:$M$299,0)),"")</f>
        <v/>
      </c>
      <c r="D89" s="38" t="str">
        <f>IFERROR("#"&amp;INDEX(Proyectos!$A$3:$A$299,MATCH(D84*100+5,Proyectos!$M$3:$M$299,0))&amp;" · "&amp;INDEX(Proyectos!$D$3:$D$299,MATCH(D84*100+5,Proyectos!$M$3:$M$299,0)),"")</f>
        <v/>
      </c>
      <c r="E89" s="38" t="str">
        <f>IFERROR("#"&amp;INDEX(Proyectos!$A$3:$A$299,MATCH(E84*100+5,Proyectos!$M$3:$M$299,0))&amp;" · "&amp;INDEX(Proyectos!$D$3:$D$299,MATCH(E84*100+5,Proyectos!$M$3:$M$299,0)),"")</f>
        <v/>
      </c>
      <c r="F89" s="38" t="str">
        <f>IFERROR("#"&amp;INDEX(Proyectos!$A$3:$A$299,MATCH(F84*100+5,Proyectos!$M$3:$M$299,0))&amp;" · "&amp;INDEX(Proyectos!$D$3:$D$299,MATCH(F84*100+5,Proyectos!$M$3:$M$299,0)),"")</f>
        <v/>
      </c>
      <c r="G89" s="38" t="str">
        <f>IFERROR("#"&amp;INDEX(Proyectos!$A$3:$A$299,MATCH(G84*100+5,Proyectos!$M$3:$M$299,0))&amp;" · "&amp;INDEX(Proyectos!$D$3:$D$299,MATCH(G84*100+5,Proyectos!$M$3:$M$299,0)),"")</f>
        <v/>
      </c>
      <c r="I89" t="str">
        <f>IFERROR(INDEX(Proyectos!$H$3:$H$299,MATCH(A84*100+5,Proyectos!$M$3:$M$299,0)),"")</f>
        <v/>
      </c>
      <c r="J89" t="str">
        <f>IFERROR(INDEX(Proyectos!$H$3:$H$299,MATCH(B84*100+5,Proyectos!$M$3:$M$299,0)),"")</f>
        <v/>
      </c>
      <c r="K89" t="str">
        <f>IFERROR(INDEX(Proyectos!$H$3:$H$299,MATCH(C84*100+5,Proyectos!$M$3:$M$299,0)),"")</f>
        <v/>
      </c>
      <c r="L89" t="str">
        <f>IFERROR(INDEX(Proyectos!$H$3:$H$299,MATCH(D84*100+5,Proyectos!$M$3:$M$299,0)),"")</f>
        <v/>
      </c>
      <c r="M89" t="str">
        <f>IFERROR(INDEX(Proyectos!$H$3:$H$299,MATCH(E84*100+5,Proyectos!$M$3:$M$299,0)),"")</f>
        <v/>
      </c>
      <c r="N89" t="str">
        <f>IFERROR(INDEX(Proyectos!$H$3:$H$299,MATCH(F84*100+5,Proyectos!$M$3:$M$299,0)),"")</f>
        <v/>
      </c>
      <c r="O89" t="str">
        <f>IFERROR(INDEX(Proyectos!$H$3:$H$299,MATCH(G84*100+5,Proyectos!$M$3:$M$299,0)),"")</f>
        <v/>
      </c>
    </row>
    <row r="90" ht="24" customHeight="1">
      <c r="A90" s="38" t="str">
        <f>IFERROR("#"&amp;INDEX(Proyectos!$A$3:$A$299,MATCH(A84*100+6,Proyectos!$M$3:$M$299,0))&amp;" · "&amp;INDEX(Proyectos!$D$3:$D$299,MATCH(A84*100+6,Proyectos!$M$3:$M$299,0)),"")</f>
        <v/>
      </c>
      <c r="B90" s="38" t="str">
        <f>IFERROR("#"&amp;INDEX(Proyectos!$A$3:$A$299,MATCH(B84*100+6,Proyectos!$M$3:$M$299,0))&amp;" · "&amp;INDEX(Proyectos!$D$3:$D$299,MATCH(B84*100+6,Proyectos!$M$3:$M$299,0)),"")</f>
        <v/>
      </c>
      <c r="C90" s="38" t="str">
        <f>IFERROR("#"&amp;INDEX(Proyectos!$A$3:$A$299,MATCH(C84*100+6,Proyectos!$M$3:$M$299,0))&amp;" · "&amp;INDEX(Proyectos!$D$3:$D$299,MATCH(C84*100+6,Proyectos!$M$3:$M$299,0)),"")</f>
        <v/>
      </c>
      <c r="D90" s="38" t="str">
        <f>IFERROR("#"&amp;INDEX(Proyectos!$A$3:$A$299,MATCH(D84*100+6,Proyectos!$M$3:$M$299,0))&amp;" · "&amp;INDEX(Proyectos!$D$3:$D$299,MATCH(D84*100+6,Proyectos!$M$3:$M$299,0)),"")</f>
        <v/>
      </c>
      <c r="E90" s="38" t="str">
        <f>IFERROR("#"&amp;INDEX(Proyectos!$A$3:$A$299,MATCH(E84*100+6,Proyectos!$M$3:$M$299,0))&amp;" · "&amp;INDEX(Proyectos!$D$3:$D$299,MATCH(E84*100+6,Proyectos!$M$3:$M$299,0)),"")</f>
        <v/>
      </c>
      <c r="F90" s="38" t="str">
        <f>IFERROR("#"&amp;INDEX(Proyectos!$A$3:$A$299,MATCH(F84*100+6,Proyectos!$M$3:$M$299,0))&amp;" · "&amp;INDEX(Proyectos!$D$3:$D$299,MATCH(F84*100+6,Proyectos!$M$3:$M$299,0)),"")</f>
        <v/>
      </c>
      <c r="G90" s="38" t="str">
        <f>IFERROR("#"&amp;INDEX(Proyectos!$A$3:$A$299,MATCH(G84*100+6,Proyectos!$M$3:$M$299,0))&amp;" · "&amp;INDEX(Proyectos!$D$3:$D$299,MATCH(G84*100+6,Proyectos!$M$3:$M$299,0)),"")</f>
        <v/>
      </c>
      <c r="I90" t="str">
        <f>IFERROR(INDEX(Proyectos!$H$3:$H$299,MATCH(A84*100+6,Proyectos!$M$3:$M$299,0)),"")</f>
        <v/>
      </c>
      <c r="J90" t="str">
        <f>IFERROR(INDEX(Proyectos!$H$3:$H$299,MATCH(B84*100+6,Proyectos!$M$3:$M$299,0)),"")</f>
        <v/>
      </c>
      <c r="K90" t="str">
        <f>IFERROR(INDEX(Proyectos!$H$3:$H$299,MATCH(C84*100+6,Proyectos!$M$3:$M$299,0)),"")</f>
        <v/>
      </c>
      <c r="L90" t="str">
        <f>IFERROR(INDEX(Proyectos!$H$3:$H$299,MATCH(D84*100+6,Proyectos!$M$3:$M$299,0)),"")</f>
        <v/>
      </c>
      <c r="M90" t="str">
        <f>IFERROR(INDEX(Proyectos!$H$3:$H$299,MATCH(E84*100+6,Proyectos!$M$3:$M$299,0)),"")</f>
        <v/>
      </c>
      <c r="N90" t="str">
        <f>IFERROR(INDEX(Proyectos!$H$3:$H$299,MATCH(F84*100+6,Proyectos!$M$3:$M$299,0)),"")</f>
        <v/>
      </c>
      <c r="O90" t="str">
        <f>IFERROR(INDEX(Proyectos!$H$3:$H$299,MATCH(G84*100+6,Proyectos!$M$3:$M$299,0)),"")</f>
        <v/>
      </c>
    </row>
    <row r="91" ht="24" customHeight="1">
      <c r="A91" s="38" t="str">
        <f>IFERROR("#"&amp;INDEX(Proyectos!$A$3:$A$299,MATCH(A84*100+7,Proyectos!$M$3:$M$299,0))&amp;" · "&amp;INDEX(Proyectos!$D$3:$D$299,MATCH(A84*100+7,Proyectos!$M$3:$M$299,0)),"")</f>
        <v/>
      </c>
      <c r="B91" s="38" t="str">
        <f>IFERROR("#"&amp;INDEX(Proyectos!$A$3:$A$299,MATCH(B84*100+7,Proyectos!$M$3:$M$299,0))&amp;" · "&amp;INDEX(Proyectos!$D$3:$D$299,MATCH(B84*100+7,Proyectos!$M$3:$M$299,0)),"")</f>
        <v/>
      </c>
      <c r="C91" s="38" t="str">
        <f>IFERROR("#"&amp;INDEX(Proyectos!$A$3:$A$299,MATCH(C84*100+7,Proyectos!$M$3:$M$299,0))&amp;" · "&amp;INDEX(Proyectos!$D$3:$D$299,MATCH(C84*100+7,Proyectos!$M$3:$M$299,0)),"")</f>
        <v/>
      </c>
      <c r="D91" s="38" t="str">
        <f>IFERROR("#"&amp;INDEX(Proyectos!$A$3:$A$299,MATCH(D84*100+7,Proyectos!$M$3:$M$299,0))&amp;" · "&amp;INDEX(Proyectos!$D$3:$D$299,MATCH(D84*100+7,Proyectos!$M$3:$M$299,0)),"")</f>
        <v/>
      </c>
      <c r="E91" s="38" t="str">
        <f>IFERROR("#"&amp;INDEX(Proyectos!$A$3:$A$299,MATCH(E84*100+7,Proyectos!$M$3:$M$299,0))&amp;" · "&amp;INDEX(Proyectos!$D$3:$D$299,MATCH(E84*100+7,Proyectos!$M$3:$M$299,0)),"")</f>
        <v/>
      </c>
      <c r="F91" s="38" t="str">
        <f>IFERROR("#"&amp;INDEX(Proyectos!$A$3:$A$299,MATCH(F84*100+7,Proyectos!$M$3:$M$299,0))&amp;" · "&amp;INDEX(Proyectos!$D$3:$D$299,MATCH(F84*100+7,Proyectos!$M$3:$M$299,0)),"")</f>
        <v/>
      </c>
      <c r="G91" s="38" t="str">
        <f>IFERROR("#"&amp;INDEX(Proyectos!$A$3:$A$299,MATCH(G84*100+7,Proyectos!$M$3:$M$299,0))&amp;" · "&amp;INDEX(Proyectos!$D$3:$D$299,MATCH(G84*100+7,Proyectos!$M$3:$M$299,0)),"")</f>
        <v/>
      </c>
      <c r="I91" t="str">
        <f>IFERROR(INDEX(Proyectos!$H$3:$H$299,MATCH(A84*100+7,Proyectos!$M$3:$M$299,0)),"")</f>
        <v/>
      </c>
      <c r="J91" t="str">
        <f>IFERROR(INDEX(Proyectos!$H$3:$H$299,MATCH(B84*100+7,Proyectos!$M$3:$M$299,0)),"")</f>
        <v/>
      </c>
      <c r="K91" t="str">
        <f>IFERROR(INDEX(Proyectos!$H$3:$H$299,MATCH(C84*100+7,Proyectos!$M$3:$M$299,0)),"")</f>
        <v/>
      </c>
      <c r="L91" t="str">
        <f>IFERROR(INDEX(Proyectos!$H$3:$H$299,MATCH(D84*100+7,Proyectos!$M$3:$M$299,0)),"")</f>
        <v/>
      </c>
      <c r="M91" t="str">
        <f>IFERROR(INDEX(Proyectos!$H$3:$H$299,MATCH(E84*100+7,Proyectos!$M$3:$M$299,0)),"")</f>
        <v/>
      </c>
      <c r="N91" t="str">
        <f>IFERROR(INDEX(Proyectos!$H$3:$H$299,MATCH(F84*100+7,Proyectos!$M$3:$M$299,0)),"")</f>
        <v/>
      </c>
      <c r="O91" t="str">
        <f>IFERROR(INDEX(Proyectos!$H$3:$H$299,MATCH(G84*100+7,Proyectos!$M$3:$M$299,0)),"")</f>
        <v/>
      </c>
    </row>
    <row r="92" ht="24" customHeight="1">
      <c r="A92" s="38" t="str">
        <f>IFERROR("#"&amp;INDEX(Proyectos!$A$3:$A$299,MATCH(A84*100+8,Proyectos!$M$3:$M$299,0))&amp;" · "&amp;INDEX(Proyectos!$D$3:$D$299,MATCH(A84*100+8,Proyectos!$M$3:$M$299,0)),"")</f>
        <v/>
      </c>
      <c r="B92" s="38" t="str">
        <f>IFERROR("#"&amp;INDEX(Proyectos!$A$3:$A$299,MATCH(B84*100+8,Proyectos!$M$3:$M$299,0))&amp;" · "&amp;INDEX(Proyectos!$D$3:$D$299,MATCH(B84*100+8,Proyectos!$M$3:$M$299,0)),"")</f>
        <v/>
      </c>
      <c r="C92" s="38" t="str">
        <f>IFERROR("#"&amp;INDEX(Proyectos!$A$3:$A$299,MATCH(C84*100+8,Proyectos!$M$3:$M$299,0))&amp;" · "&amp;INDEX(Proyectos!$D$3:$D$299,MATCH(C84*100+8,Proyectos!$M$3:$M$299,0)),"")</f>
        <v/>
      </c>
      <c r="D92" s="38" t="str">
        <f>IFERROR("#"&amp;INDEX(Proyectos!$A$3:$A$299,MATCH(D84*100+8,Proyectos!$M$3:$M$299,0))&amp;" · "&amp;INDEX(Proyectos!$D$3:$D$299,MATCH(D84*100+8,Proyectos!$M$3:$M$299,0)),"")</f>
        <v/>
      </c>
      <c r="E92" s="38" t="str">
        <f>IFERROR("#"&amp;INDEX(Proyectos!$A$3:$A$299,MATCH(E84*100+8,Proyectos!$M$3:$M$299,0))&amp;" · "&amp;INDEX(Proyectos!$D$3:$D$299,MATCH(E84*100+8,Proyectos!$M$3:$M$299,0)),"")</f>
        <v/>
      </c>
      <c r="F92" s="38" t="str">
        <f>IFERROR("#"&amp;INDEX(Proyectos!$A$3:$A$299,MATCH(F84*100+8,Proyectos!$M$3:$M$299,0))&amp;" · "&amp;INDEX(Proyectos!$D$3:$D$299,MATCH(F84*100+8,Proyectos!$M$3:$M$299,0)),"")</f>
        <v/>
      </c>
      <c r="G92" s="38" t="str">
        <f>IFERROR("#"&amp;INDEX(Proyectos!$A$3:$A$299,MATCH(G84*100+8,Proyectos!$M$3:$M$299,0))&amp;" · "&amp;INDEX(Proyectos!$D$3:$D$299,MATCH(G84*100+8,Proyectos!$M$3:$M$299,0)),"")</f>
        <v/>
      </c>
      <c r="I92" t="str">
        <f>IFERROR(INDEX(Proyectos!$H$3:$H$299,MATCH(A84*100+8,Proyectos!$M$3:$M$299,0)),"")</f>
        <v/>
      </c>
      <c r="J92" t="str">
        <f>IFERROR(INDEX(Proyectos!$H$3:$H$299,MATCH(B84*100+8,Proyectos!$M$3:$M$299,0)),"")</f>
        <v/>
      </c>
      <c r="K92" t="str">
        <f>IFERROR(INDEX(Proyectos!$H$3:$H$299,MATCH(C84*100+8,Proyectos!$M$3:$M$299,0)),"")</f>
        <v/>
      </c>
      <c r="L92" t="str">
        <f>IFERROR(INDEX(Proyectos!$H$3:$H$299,MATCH(D84*100+8,Proyectos!$M$3:$M$299,0)),"")</f>
        <v/>
      </c>
      <c r="M92" t="str">
        <f>IFERROR(INDEX(Proyectos!$H$3:$H$299,MATCH(E84*100+8,Proyectos!$M$3:$M$299,0)),"")</f>
        <v/>
      </c>
      <c r="N92" t="str">
        <f>IFERROR(INDEX(Proyectos!$H$3:$H$299,MATCH(F84*100+8,Proyectos!$M$3:$M$299,0)),"")</f>
        <v/>
      </c>
      <c r="O92" t="str">
        <f>IFERROR(INDEX(Proyectos!$H$3:$H$299,MATCH(G84*100+8,Proyectos!$M$3:$M$299,0)),"")</f>
        <v/>
      </c>
    </row>
    <row r="93" ht="15" customHeight="1">
      <c r="A93" s="37" t="n">
        <v>46258</v>
      </c>
      <c r="B93" s="37" t="n">
        <v>46259</v>
      </c>
      <c r="C93" s="37" t="n">
        <v>46260</v>
      </c>
      <c r="D93" s="37" t="n">
        <v>46261</v>
      </c>
      <c r="E93" s="37" t="n">
        <v>46262</v>
      </c>
      <c r="F93" s="37" t="n">
        <v>46263</v>
      </c>
      <c r="G93" s="37" t="n">
        <v>46264</v>
      </c>
    </row>
    <row r="94" ht="24" customHeight="1">
      <c r="A94" s="38" t="str">
        <f>IFERROR("#"&amp;INDEX(Proyectos!$A$3:$A$299,MATCH(A93*100+1,Proyectos!$M$3:$M$299,0))&amp;" · "&amp;INDEX(Proyectos!$D$3:$D$299,MATCH(A93*100+1,Proyectos!$M$3:$M$299,0)),"")</f>
        <v/>
      </c>
      <c r="B94" s="38" t="str">
        <f>IFERROR("#"&amp;INDEX(Proyectos!$A$3:$A$299,MATCH(B93*100+1,Proyectos!$M$3:$M$299,0))&amp;" · "&amp;INDEX(Proyectos!$D$3:$D$299,MATCH(B93*100+1,Proyectos!$M$3:$M$299,0)),"")</f>
        <v/>
      </c>
      <c r="C94" s="38" t="str">
        <f>IFERROR("#"&amp;INDEX(Proyectos!$A$3:$A$299,MATCH(C93*100+1,Proyectos!$M$3:$M$299,0))&amp;" · "&amp;INDEX(Proyectos!$D$3:$D$299,MATCH(C93*100+1,Proyectos!$M$3:$M$299,0)),"")</f>
        <v/>
      </c>
      <c r="D94" s="38" t="str">
        <f>IFERROR("#"&amp;INDEX(Proyectos!$A$3:$A$299,MATCH(D93*100+1,Proyectos!$M$3:$M$299,0))&amp;" · "&amp;INDEX(Proyectos!$D$3:$D$299,MATCH(D93*100+1,Proyectos!$M$3:$M$299,0)),"")</f>
        <v/>
      </c>
      <c r="E94" s="38" t="str">
        <f>IFERROR("#"&amp;INDEX(Proyectos!$A$3:$A$299,MATCH(E93*100+1,Proyectos!$M$3:$M$299,0))&amp;" · "&amp;INDEX(Proyectos!$D$3:$D$299,MATCH(E93*100+1,Proyectos!$M$3:$M$299,0)),"")</f>
        <v/>
      </c>
      <c r="F94" s="38" t="str">
        <f>IFERROR("#"&amp;INDEX(Proyectos!$A$3:$A$299,MATCH(F93*100+1,Proyectos!$M$3:$M$299,0))&amp;" · "&amp;INDEX(Proyectos!$D$3:$D$299,MATCH(F93*100+1,Proyectos!$M$3:$M$299,0)),"")</f>
        <v/>
      </c>
      <c r="G94" s="38" t="str">
        <f>IFERROR("#"&amp;INDEX(Proyectos!$A$3:$A$299,MATCH(G93*100+1,Proyectos!$M$3:$M$299,0))&amp;" · "&amp;INDEX(Proyectos!$D$3:$D$299,MATCH(G93*100+1,Proyectos!$M$3:$M$299,0)),"")</f>
        <v/>
      </c>
      <c r="I94" t="str">
        <f>IFERROR(INDEX(Proyectos!$H$3:$H$299,MATCH(A93*100+1,Proyectos!$M$3:$M$299,0)),"")</f>
        <v/>
      </c>
      <c r="J94" t="str">
        <f>IFERROR(INDEX(Proyectos!$H$3:$H$299,MATCH(B93*100+1,Proyectos!$M$3:$M$299,0)),"")</f>
        <v/>
      </c>
      <c r="K94" t="str">
        <f>IFERROR(INDEX(Proyectos!$H$3:$H$299,MATCH(C93*100+1,Proyectos!$M$3:$M$299,0)),"")</f>
        <v/>
      </c>
      <c r="L94" t="str">
        <f>IFERROR(INDEX(Proyectos!$H$3:$H$299,MATCH(D93*100+1,Proyectos!$M$3:$M$299,0)),"")</f>
        <v/>
      </c>
      <c r="M94" t="str">
        <f>IFERROR(INDEX(Proyectos!$H$3:$H$299,MATCH(E93*100+1,Proyectos!$M$3:$M$299,0)),"")</f>
        <v/>
      </c>
      <c r="N94" t="str">
        <f>IFERROR(INDEX(Proyectos!$H$3:$H$299,MATCH(F93*100+1,Proyectos!$M$3:$M$299,0)),"")</f>
        <v/>
      </c>
      <c r="O94" t="str">
        <f>IFERROR(INDEX(Proyectos!$H$3:$H$299,MATCH(G93*100+1,Proyectos!$M$3:$M$299,0)),"")</f>
        <v/>
      </c>
    </row>
    <row r="95" ht="24" customHeight="1">
      <c r="A95" s="38" t="str">
        <f>IFERROR("#"&amp;INDEX(Proyectos!$A$3:$A$299,MATCH(A93*100+2,Proyectos!$M$3:$M$299,0))&amp;" · "&amp;INDEX(Proyectos!$D$3:$D$299,MATCH(A93*100+2,Proyectos!$M$3:$M$299,0)),"")</f>
        <v/>
      </c>
      <c r="B95" s="38" t="str">
        <f>IFERROR("#"&amp;INDEX(Proyectos!$A$3:$A$299,MATCH(B93*100+2,Proyectos!$M$3:$M$299,0))&amp;" · "&amp;INDEX(Proyectos!$D$3:$D$299,MATCH(B93*100+2,Proyectos!$M$3:$M$299,0)),"")</f>
        <v/>
      </c>
      <c r="C95" s="38" t="str">
        <f>IFERROR("#"&amp;INDEX(Proyectos!$A$3:$A$299,MATCH(C93*100+2,Proyectos!$M$3:$M$299,0))&amp;" · "&amp;INDEX(Proyectos!$D$3:$D$299,MATCH(C93*100+2,Proyectos!$M$3:$M$299,0)),"")</f>
        <v/>
      </c>
      <c r="D95" s="38" t="str">
        <f>IFERROR("#"&amp;INDEX(Proyectos!$A$3:$A$299,MATCH(D93*100+2,Proyectos!$M$3:$M$299,0))&amp;" · "&amp;INDEX(Proyectos!$D$3:$D$299,MATCH(D93*100+2,Proyectos!$M$3:$M$299,0)),"")</f>
        <v/>
      </c>
      <c r="E95" s="38" t="str">
        <f>IFERROR("#"&amp;INDEX(Proyectos!$A$3:$A$299,MATCH(E93*100+2,Proyectos!$M$3:$M$299,0))&amp;" · "&amp;INDEX(Proyectos!$D$3:$D$299,MATCH(E93*100+2,Proyectos!$M$3:$M$299,0)),"")</f>
        <v/>
      </c>
      <c r="F95" s="38" t="str">
        <f>IFERROR("#"&amp;INDEX(Proyectos!$A$3:$A$299,MATCH(F93*100+2,Proyectos!$M$3:$M$299,0))&amp;" · "&amp;INDEX(Proyectos!$D$3:$D$299,MATCH(F93*100+2,Proyectos!$M$3:$M$299,0)),"")</f>
        <v/>
      </c>
      <c r="G95" s="38" t="str">
        <f>IFERROR("#"&amp;INDEX(Proyectos!$A$3:$A$299,MATCH(G93*100+2,Proyectos!$M$3:$M$299,0))&amp;" · "&amp;INDEX(Proyectos!$D$3:$D$299,MATCH(G93*100+2,Proyectos!$M$3:$M$299,0)),"")</f>
        <v/>
      </c>
      <c r="I95" t="str">
        <f>IFERROR(INDEX(Proyectos!$H$3:$H$299,MATCH(A93*100+2,Proyectos!$M$3:$M$299,0)),"")</f>
        <v/>
      </c>
      <c r="J95" t="str">
        <f>IFERROR(INDEX(Proyectos!$H$3:$H$299,MATCH(B93*100+2,Proyectos!$M$3:$M$299,0)),"")</f>
        <v/>
      </c>
      <c r="K95" t="str">
        <f>IFERROR(INDEX(Proyectos!$H$3:$H$299,MATCH(C93*100+2,Proyectos!$M$3:$M$299,0)),"")</f>
        <v/>
      </c>
      <c r="L95" t="str">
        <f>IFERROR(INDEX(Proyectos!$H$3:$H$299,MATCH(D93*100+2,Proyectos!$M$3:$M$299,0)),"")</f>
        <v/>
      </c>
      <c r="M95" t="str">
        <f>IFERROR(INDEX(Proyectos!$H$3:$H$299,MATCH(E93*100+2,Proyectos!$M$3:$M$299,0)),"")</f>
        <v/>
      </c>
      <c r="N95" t="str">
        <f>IFERROR(INDEX(Proyectos!$H$3:$H$299,MATCH(F93*100+2,Proyectos!$M$3:$M$299,0)),"")</f>
        <v/>
      </c>
      <c r="O95" t="str">
        <f>IFERROR(INDEX(Proyectos!$H$3:$H$299,MATCH(G93*100+2,Proyectos!$M$3:$M$299,0)),"")</f>
        <v/>
      </c>
    </row>
    <row r="96" ht="24" customHeight="1">
      <c r="A96" s="38" t="str">
        <f>IFERROR("#"&amp;INDEX(Proyectos!$A$3:$A$299,MATCH(A93*100+3,Proyectos!$M$3:$M$299,0))&amp;" · "&amp;INDEX(Proyectos!$D$3:$D$299,MATCH(A93*100+3,Proyectos!$M$3:$M$299,0)),"")</f>
        <v/>
      </c>
      <c r="B96" s="38" t="str">
        <f>IFERROR("#"&amp;INDEX(Proyectos!$A$3:$A$299,MATCH(B93*100+3,Proyectos!$M$3:$M$299,0))&amp;" · "&amp;INDEX(Proyectos!$D$3:$D$299,MATCH(B93*100+3,Proyectos!$M$3:$M$299,0)),"")</f>
        <v/>
      </c>
      <c r="C96" s="38" t="str">
        <f>IFERROR("#"&amp;INDEX(Proyectos!$A$3:$A$299,MATCH(C93*100+3,Proyectos!$M$3:$M$299,0))&amp;" · "&amp;INDEX(Proyectos!$D$3:$D$299,MATCH(C93*100+3,Proyectos!$M$3:$M$299,0)),"")</f>
        <v/>
      </c>
      <c r="D96" s="38" t="str">
        <f>IFERROR("#"&amp;INDEX(Proyectos!$A$3:$A$299,MATCH(D93*100+3,Proyectos!$M$3:$M$299,0))&amp;" · "&amp;INDEX(Proyectos!$D$3:$D$299,MATCH(D93*100+3,Proyectos!$M$3:$M$299,0)),"")</f>
        <v/>
      </c>
      <c r="E96" s="38" t="str">
        <f>IFERROR("#"&amp;INDEX(Proyectos!$A$3:$A$299,MATCH(E93*100+3,Proyectos!$M$3:$M$299,0))&amp;" · "&amp;INDEX(Proyectos!$D$3:$D$299,MATCH(E93*100+3,Proyectos!$M$3:$M$299,0)),"")</f>
        <v/>
      </c>
      <c r="F96" s="38" t="str">
        <f>IFERROR("#"&amp;INDEX(Proyectos!$A$3:$A$299,MATCH(F93*100+3,Proyectos!$M$3:$M$299,0))&amp;" · "&amp;INDEX(Proyectos!$D$3:$D$299,MATCH(F93*100+3,Proyectos!$M$3:$M$299,0)),"")</f>
        <v/>
      </c>
      <c r="G96" s="38" t="str">
        <f>IFERROR("#"&amp;INDEX(Proyectos!$A$3:$A$299,MATCH(G93*100+3,Proyectos!$M$3:$M$299,0))&amp;" · "&amp;INDEX(Proyectos!$D$3:$D$299,MATCH(G93*100+3,Proyectos!$M$3:$M$299,0)),"")</f>
        <v/>
      </c>
      <c r="I96" t="str">
        <f>IFERROR(INDEX(Proyectos!$H$3:$H$299,MATCH(A93*100+3,Proyectos!$M$3:$M$299,0)),"")</f>
        <v/>
      </c>
      <c r="J96" t="str">
        <f>IFERROR(INDEX(Proyectos!$H$3:$H$299,MATCH(B93*100+3,Proyectos!$M$3:$M$299,0)),"")</f>
        <v/>
      </c>
      <c r="K96" t="str">
        <f>IFERROR(INDEX(Proyectos!$H$3:$H$299,MATCH(C93*100+3,Proyectos!$M$3:$M$299,0)),"")</f>
        <v/>
      </c>
      <c r="L96" t="str">
        <f>IFERROR(INDEX(Proyectos!$H$3:$H$299,MATCH(D93*100+3,Proyectos!$M$3:$M$299,0)),"")</f>
        <v/>
      </c>
      <c r="M96" t="str">
        <f>IFERROR(INDEX(Proyectos!$H$3:$H$299,MATCH(E93*100+3,Proyectos!$M$3:$M$299,0)),"")</f>
        <v/>
      </c>
      <c r="N96" t="str">
        <f>IFERROR(INDEX(Proyectos!$H$3:$H$299,MATCH(F93*100+3,Proyectos!$M$3:$M$299,0)),"")</f>
        <v/>
      </c>
      <c r="O96" t="str">
        <f>IFERROR(INDEX(Proyectos!$H$3:$H$299,MATCH(G93*100+3,Proyectos!$M$3:$M$299,0)),"")</f>
        <v/>
      </c>
    </row>
    <row r="97" ht="24" customHeight="1">
      <c r="A97" s="38" t="str">
        <f>IFERROR("#"&amp;INDEX(Proyectos!$A$3:$A$299,MATCH(A93*100+4,Proyectos!$M$3:$M$299,0))&amp;" · "&amp;INDEX(Proyectos!$D$3:$D$299,MATCH(A93*100+4,Proyectos!$M$3:$M$299,0)),"")</f>
        <v/>
      </c>
      <c r="B97" s="38" t="str">
        <f>IFERROR("#"&amp;INDEX(Proyectos!$A$3:$A$299,MATCH(B93*100+4,Proyectos!$M$3:$M$299,0))&amp;" · "&amp;INDEX(Proyectos!$D$3:$D$299,MATCH(B93*100+4,Proyectos!$M$3:$M$299,0)),"")</f>
        <v/>
      </c>
      <c r="C97" s="38" t="str">
        <f>IFERROR("#"&amp;INDEX(Proyectos!$A$3:$A$299,MATCH(C93*100+4,Proyectos!$M$3:$M$299,0))&amp;" · "&amp;INDEX(Proyectos!$D$3:$D$299,MATCH(C93*100+4,Proyectos!$M$3:$M$299,0)),"")</f>
        <v/>
      </c>
      <c r="D97" s="38" t="str">
        <f>IFERROR("#"&amp;INDEX(Proyectos!$A$3:$A$299,MATCH(D93*100+4,Proyectos!$M$3:$M$299,0))&amp;" · "&amp;INDEX(Proyectos!$D$3:$D$299,MATCH(D93*100+4,Proyectos!$M$3:$M$299,0)),"")</f>
        <v/>
      </c>
      <c r="E97" s="38" t="str">
        <f>IFERROR("#"&amp;INDEX(Proyectos!$A$3:$A$299,MATCH(E93*100+4,Proyectos!$M$3:$M$299,0))&amp;" · "&amp;INDEX(Proyectos!$D$3:$D$299,MATCH(E93*100+4,Proyectos!$M$3:$M$299,0)),"")</f>
        <v/>
      </c>
      <c r="F97" s="38" t="str">
        <f>IFERROR("#"&amp;INDEX(Proyectos!$A$3:$A$299,MATCH(F93*100+4,Proyectos!$M$3:$M$299,0))&amp;" · "&amp;INDEX(Proyectos!$D$3:$D$299,MATCH(F93*100+4,Proyectos!$M$3:$M$299,0)),"")</f>
        <v/>
      </c>
      <c r="G97" s="38" t="str">
        <f>IFERROR("#"&amp;INDEX(Proyectos!$A$3:$A$299,MATCH(G93*100+4,Proyectos!$M$3:$M$299,0))&amp;" · "&amp;INDEX(Proyectos!$D$3:$D$299,MATCH(G93*100+4,Proyectos!$M$3:$M$299,0)),"")</f>
        <v/>
      </c>
      <c r="I97" t="str">
        <f>IFERROR(INDEX(Proyectos!$H$3:$H$299,MATCH(A93*100+4,Proyectos!$M$3:$M$299,0)),"")</f>
        <v/>
      </c>
      <c r="J97" t="str">
        <f>IFERROR(INDEX(Proyectos!$H$3:$H$299,MATCH(B93*100+4,Proyectos!$M$3:$M$299,0)),"")</f>
        <v/>
      </c>
      <c r="K97" t="str">
        <f>IFERROR(INDEX(Proyectos!$H$3:$H$299,MATCH(C93*100+4,Proyectos!$M$3:$M$299,0)),"")</f>
        <v/>
      </c>
      <c r="L97" t="str">
        <f>IFERROR(INDEX(Proyectos!$H$3:$H$299,MATCH(D93*100+4,Proyectos!$M$3:$M$299,0)),"")</f>
        <v/>
      </c>
      <c r="M97" t="str">
        <f>IFERROR(INDEX(Proyectos!$H$3:$H$299,MATCH(E93*100+4,Proyectos!$M$3:$M$299,0)),"")</f>
        <v/>
      </c>
      <c r="N97" t="str">
        <f>IFERROR(INDEX(Proyectos!$H$3:$H$299,MATCH(F93*100+4,Proyectos!$M$3:$M$299,0)),"")</f>
        <v/>
      </c>
      <c r="O97" t="str">
        <f>IFERROR(INDEX(Proyectos!$H$3:$H$299,MATCH(G93*100+4,Proyectos!$M$3:$M$299,0)),"")</f>
        <v/>
      </c>
    </row>
    <row r="98" ht="24" customHeight="1">
      <c r="A98" s="38" t="str">
        <f>IFERROR("#"&amp;INDEX(Proyectos!$A$3:$A$299,MATCH(A93*100+5,Proyectos!$M$3:$M$299,0))&amp;" · "&amp;INDEX(Proyectos!$D$3:$D$299,MATCH(A93*100+5,Proyectos!$M$3:$M$299,0)),"")</f>
        <v/>
      </c>
      <c r="B98" s="38" t="str">
        <f>IFERROR("#"&amp;INDEX(Proyectos!$A$3:$A$299,MATCH(B93*100+5,Proyectos!$M$3:$M$299,0))&amp;" · "&amp;INDEX(Proyectos!$D$3:$D$299,MATCH(B93*100+5,Proyectos!$M$3:$M$299,0)),"")</f>
        <v/>
      </c>
      <c r="C98" s="38" t="str">
        <f>IFERROR("#"&amp;INDEX(Proyectos!$A$3:$A$299,MATCH(C93*100+5,Proyectos!$M$3:$M$299,0))&amp;" · "&amp;INDEX(Proyectos!$D$3:$D$299,MATCH(C93*100+5,Proyectos!$M$3:$M$299,0)),"")</f>
        <v/>
      </c>
      <c r="D98" s="38" t="str">
        <f>IFERROR("#"&amp;INDEX(Proyectos!$A$3:$A$299,MATCH(D93*100+5,Proyectos!$M$3:$M$299,0))&amp;" · "&amp;INDEX(Proyectos!$D$3:$D$299,MATCH(D93*100+5,Proyectos!$M$3:$M$299,0)),"")</f>
        <v/>
      </c>
      <c r="E98" s="38" t="str">
        <f>IFERROR("#"&amp;INDEX(Proyectos!$A$3:$A$299,MATCH(E93*100+5,Proyectos!$M$3:$M$299,0))&amp;" · "&amp;INDEX(Proyectos!$D$3:$D$299,MATCH(E93*100+5,Proyectos!$M$3:$M$299,0)),"")</f>
        <v/>
      </c>
      <c r="F98" s="38" t="str">
        <f>IFERROR("#"&amp;INDEX(Proyectos!$A$3:$A$299,MATCH(F93*100+5,Proyectos!$M$3:$M$299,0))&amp;" · "&amp;INDEX(Proyectos!$D$3:$D$299,MATCH(F93*100+5,Proyectos!$M$3:$M$299,0)),"")</f>
        <v/>
      </c>
      <c r="G98" s="38" t="str">
        <f>IFERROR("#"&amp;INDEX(Proyectos!$A$3:$A$299,MATCH(G93*100+5,Proyectos!$M$3:$M$299,0))&amp;" · "&amp;INDEX(Proyectos!$D$3:$D$299,MATCH(G93*100+5,Proyectos!$M$3:$M$299,0)),"")</f>
        <v/>
      </c>
      <c r="I98" t="str">
        <f>IFERROR(INDEX(Proyectos!$H$3:$H$299,MATCH(A93*100+5,Proyectos!$M$3:$M$299,0)),"")</f>
        <v/>
      </c>
      <c r="J98" t="str">
        <f>IFERROR(INDEX(Proyectos!$H$3:$H$299,MATCH(B93*100+5,Proyectos!$M$3:$M$299,0)),"")</f>
        <v/>
      </c>
      <c r="K98" t="str">
        <f>IFERROR(INDEX(Proyectos!$H$3:$H$299,MATCH(C93*100+5,Proyectos!$M$3:$M$299,0)),"")</f>
        <v/>
      </c>
      <c r="L98" t="str">
        <f>IFERROR(INDEX(Proyectos!$H$3:$H$299,MATCH(D93*100+5,Proyectos!$M$3:$M$299,0)),"")</f>
        <v/>
      </c>
      <c r="M98" t="str">
        <f>IFERROR(INDEX(Proyectos!$H$3:$H$299,MATCH(E93*100+5,Proyectos!$M$3:$M$299,0)),"")</f>
        <v/>
      </c>
      <c r="N98" t="str">
        <f>IFERROR(INDEX(Proyectos!$H$3:$H$299,MATCH(F93*100+5,Proyectos!$M$3:$M$299,0)),"")</f>
        <v/>
      </c>
      <c r="O98" t="str">
        <f>IFERROR(INDEX(Proyectos!$H$3:$H$299,MATCH(G93*100+5,Proyectos!$M$3:$M$299,0)),"")</f>
        <v/>
      </c>
    </row>
    <row r="99" ht="24" customHeight="1">
      <c r="A99" s="38" t="str">
        <f>IFERROR("#"&amp;INDEX(Proyectos!$A$3:$A$299,MATCH(A93*100+6,Proyectos!$M$3:$M$299,0))&amp;" · "&amp;INDEX(Proyectos!$D$3:$D$299,MATCH(A93*100+6,Proyectos!$M$3:$M$299,0)),"")</f>
        <v/>
      </c>
      <c r="B99" s="38" t="str">
        <f>IFERROR("#"&amp;INDEX(Proyectos!$A$3:$A$299,MATCH(B93*100+6,Proyectos!$M$3:$M$299,0))&amp;" · "&amp;INDEX(Proyectos!$D$3:$D$299,MATCH(B93*100+6,Proyectos!$M$3:$M$299,0)),"")</f>
        <v/>
      </c>
      <c r="C99" s="38" t="str">
        <f>IFERROR("#"&amp;INDEX(Proyectos!$A$3:$A$299,MATCH(C93*100+6,Proyectos!$M$3:$M$299,0))&amp;" · "&amp;INDEX(Proyectos!$D$3:$D$299,MATCH(C93*100+6,Proyectos!$M$3:$M$299,0)),"")</f>
        <v/>
      </c>
      <c r="D99" s="38" t="str">
        <f>IFERROR("#"&amp;INDEX(Proyectos!$A$3:$A$299,MATCH(D93*100+6,Proyectos!$M$3:$M$299,0))&amp;" · "&amp;INDEX(Proyectos!$D$3:$D$299,MATCH(D93*100+6,Proyectos!$M$3:$M$299,0)),"")</f>
        <v/>
      </c>
      <c r="E99" s="38" t="str">
        <f>IFERROR("#"&amp;INDEX(Proyectos!$A$3:$A$299,MATCH(E93*100+6,Proyectos!$M$3:$M$299,0))&amp;" · "&amp;INDEX(Proyectos!$D$3:$D$299,MATCH(E93*100+6,Proyectos!$M$3:$M$299,0)),"")</f>
        <v/>
      </c>
      <c r="F99" s="38" t="str">
        <f>IFERROR("#"&amp;INDEX(Proyectos!$A$3:$A$299,MATCH(F93*100+6,Proyectos!$M$3:$M$299,0))&amp;" · "&amp;INDEX(Proyectos!$D$3:$D$299,MATCH(F93*100+6,Proyectos!$M$3:$M$299,0)),"")</f>
        <v/>
      </c>
      <c r="G99" s="38" t="str">
        <f>IFERROR("#"&amp;INDEX(Proyectos!$A$3:$A$299,MATCH(G93*100+6,Proyectos!$M$3:$M$299,0))&amp;" · "&amp;INDEX(Proyectos!$D$3:$D$299,MATCH(G93*100+6,Proyectos!$M$3:$M$299,0)),"")</f>
        <v/>
      </c>
      <c r="I99" t="str">
        <f>IFERROR(INDEX(Proyectos!$H$3:$H$299,MATCH(A93*100+6,Proyectos!$M$3:$M$299,0)),"")</f>
        <v/>
      </c>
      <c r="J99" t="str">
        <f>IFERROR(INDEX(Proyectos!$H$3:$H$299,MATCH(B93*100+6,Proyectos!$M$3:$M$299,0)),"")</f>
        <v/>
      </c>
      <c r="K99" t="str">
        <f>IFERROR(INDEX(Proyectos!$H$3:$H$299,MATCH(C93*100+6,Proyectos!$M$3:$M$299,0)),"")</f>
        <v/>
      </c>
      <c r="L99" t="str">
        <f>IFERROR(INDEX(Proyectos!$H$3:$H$299,MATCH(D93*100+6,Proyectos!$M$3:$M$299,0)),"")</f>
        <v/>
      </c>
      <c r="M99" t="str">
        <f>IFERROR(INDEX(Proyectos!$H$3:$H$299,MATCH(E93*100+6,Proyectos!$M$3:$M$299,0)),"")</f>
        <v/>
      </c>
      <c r="N99" t="str">
        <f>IFERROR(INDEX(Proyectos!$H$3:$H$299,MATCH(F93*100+6,Proyectos!$M$3:$M$299,0)),"")</f>
        <v/>
      </c>
      <c r="O99" t="str">
        <f>IFERROR(INDEX(Proyectos!$H$3:$H$299,MATCH(G93*100+6,Proyectos!$M$3:$M$299,0)),"")</f>
        <v/>
      </c>
    </row>
    <row r="100" ht="24" customHeight="1">
      <c r="A100" s="38" t="str">
        <f>IFERROR("#"&amp;INDEX(Proyectos!$A$3:$A$299,MATCH(A93*100+7,Proyectos!$M$3:$M$299,0))&amp;" · "&amp;INDEX(Proyectos!$D$3:$D$299,MATCH(A93*100+7,Proyectos!$M$3:$M$299,0)),"")</f>
        <v/>
      </c>
      <c r="B100" s="38" t="str">
        <f>IFERROR("#"&amp;INDEX(Proyectos!$A$3:$A$299,MATCH(B93*100+7,Proyectos!$M$3:$M$299,0))&amp;" · "&amp;INDEX(Proyectos!$D$3:$D$299,MATCH(B93*100+7,Proyectos!$M$3:$M$299,0)),"")</f>
        <v/>
      </c>
      <c r="C100" s="38" t="str">
        <f>IFERROR("#"&amp;INDEX(Proyectos!$A$3:$A$299,MATCH(C93*100+7,Proyectos!$M$3:$M$299,0))&amp;" · "&amp;INDEX(Proyectos!$D$3:$D$299,MATCH(C93*100+7,Proyectos!$M$3:$M$299,0)),"")</f>
        <v/>
      </c>
      <c r="D100" s="38" t="str">
        <f>IFERROR("#"&amp;INDEX(Proyectos!$A$3:$A$299,MATCH(D93*100+7,Proyectos!$M$3:$M$299,0))&amp;" · "&amp;INDEX(Proyectos!$D$3:$D$299,MATCH(D93*100+7,Proyectos!$M$3:$M$299,0)),"")</f>
        <v/>
      </c>
      <c r="E100" s="38" t="str">
        <f>IFERROR("#"&amp;INDEX(Proyectos!$A$3:$A$299,MATCH(E93*100+7,Proyectos!$M$3:$M$299,0))&amp;" · "&amp;INDEX(Proyectos!$D$3:$D$299,MATCH(E93*100+7,Proyectos!$M$3:$M$299,0)),"")</f>
        <v/>
      </c>
      <c r="F100" s="38" t="str">
        <f>IFERROR("#"&amp;INDEX(Proyectos!$A$3:$A$299,MATCH(F93*100+7,Proyectos!$M$3:$M$299,0))&amp;" · "&amp;INDEX(Proyectos!$D$3:$D$299,MATCH(F93*100+7,Proyectos!$M$3:$M$299,0)),"")</f>
        <v/>
      </c>
      <c r="G100" s="38" t="str">
        <f>IFERROR("#"&amp;INDEX(Proyectos!$A$3:$A$299,MATCH(G93*100+7,Proyectos!$M$3:$M$299,0))&amp;" · "&amp;INDEX(Proyectos!$D$3:$D$299,MATCH(G93*100+7,Proyectos!$M$3:$M$299,0)),"")</f>
        <v/>
      </c>
      <c r="I100" t="str">
        <f>IFERROR(INDEX(Proyectos!$H$3:$H$299,MATCH(A93*100+7,Proyectos!$M$3:$M$299,0)),"")</f>
        <v/>
      </c>
      <c r="J100" t="str">
        <f>IFERROR(INDEX(Proyectos!$H$3:$H$299,MATCH(B93*100+7,Proyectos!$M$3:$M$299,0)),"")</f>
        <v/>
      </c>
      <c r="K100" t="str">
        <f>IFERROR(INDEX(Proyectos!$H$3:$H$299,MATCH(C93*100+7,Proyectos!$M$3:$M$299,0)),"")</f>
        <v/>
      </c>
      <c r="L100" t="str">
        <f>IFERROR(INDEX(Proyectos!$H$3:$H$299,MATCH(D93*100+7,Proyectos!$M$3:$M$299,0)),"")</f>
        <v/>
      </c>
      <c r="M100" t="str">
        <f>IFERROR(INDEX(Proyectos!$H$3:$H$299,MATCH(E93*100+7,Proyectos!$M$3:$M$299,0)),"")</f>
        <v/>
      </c>
      <c r="N100" t="str">
        <f>IFERROR(INDEX(Proyectos!$H$3:$H$299,MATCH(F93*100+7,Proyectos!$M$3:$M$299,0)),"")</f>
        <v/>
      </c>
      <c r="O100" t="str">
        <f>IFERROR(INDEX(Proyectos!$H$3:$H$299,MATCH(G93*100+7,Proyectos!$M$3:$M$299,0)),"")</f>
        <v/>
      </c>
    </row>
    <row r="101" ht="24" customHeight="1">
      <c r="A101" s="38" t="str">
        <f>IFERROR("#"&amp;INDEX(Proyectos!$A$3:$A$299,MATCH(A93*100+8,Proyectos!$M$3:$M$299,0))&amp;" · "&amp;INDEX(Proyectos!$D$3:$D$299,MATCH(A93*100+8,Proyectos!$M$3:$M$299,0)),"")</f>
        <v/>
      </c>
      <c r="B101" s="38" t="str">
        <f>IFERROR("#"&amp;INDEX(Proyectos!$A$3:$A$299,MATCH(B93*100+8,Proyectos!$M$3:$M$299,0))&amp;" · "&amp;INDEX(Proyectos!$D$3:$D$299,MATCH(B93*100+8,Proyectos!$M$3:$M$299,0)),"")</f>
        <v/>
      </c>
      <c r="C101" s="38" t="str">
        <f>IFERROR("#"&amp;INDEX(Proyectos!$A$3:$A$299,MATCH(C93*100+8,Proyectos!$M$3:$M$299,0))&amp;" · "&amp;INDEX(Proyectos!$D$3:$D$299,MATCH(C93*100+8,Proyectos!$M$3:$M$299,0)),"")</f>
        <v/>
      </c>
      <c r="D101" s="38" t="str">
        <f>IFERROR("#"&amp;INDEX(Proyectos!$A$3:$A$299,MATCH(D93*100+8,Proyectos!$M$3:$M$299,0))&amp;" · "&amp;INDEX(Proyectos!$D$3:$D$299,MATCH(D93*100+8,Proyectos!$M$3:$M$299,0)),"")</f>
        <v/>
      </c>
      <c r="E101" s="38" t="str">
        <f>IFERROR("#"&amp;INDEX(Proyectos!$A$3:$A$299,MATCH(E93*100+8,Proyectos!$M$3:$M$299,0))&amp;" · "&amp;INDEX(Proyectos!$D$3:$D$299,MATCH(E93*100+8,Proyectos!$M$3:$M$299,0)),"")</f>
        <v/>
      </c>
      <c r="F101" s="38" t="str">
        <f>IFERROR("#"&amp;INDEX(Proyectos!$A$3:$A$299,MATCH(F93*100+8,Proyectos!$M$3:$M$299,0))&amp;" · "&amp;INDEX(Proyectos!$D$3:$D$299,MATCH(F93*100+8,Proyectos!$M$3:$M$299,0)),"")</f>
        <v/>
      </c>
      <c r="G101" s="38" t="str">
        <f>IFERROR("#"&amp;INDEX(Proyectos!$A$3:$A$299,MATCH(G93*100+8,Proyectos!$M$3:$M$299,0))&amp;" · "&amp;INDEX(Proyectos!$D$3:$D$299,MATCH(G93*100+8,Proyectos!$M$3:$M$299,0)),"")</f>
        <v/>
      </c>
      <c r="I101" t="str">
        <f>IFERROR(INDEX(Proyectos!$H$3:$H$299,MATCH(A93*100+8,Proyectos!$M$3:$M$299,0)),"")</f>
        <v/>
      </c>
      <c r="J101" t="str">
        <f>IFERROR(INDEX(Proyectos!$H$3:$H$299,MATCH(B93*100+8,Proyectos!$M$3:$M$299,0)),"")</f>
        <v/>
      </c>
      <c r="K101" t="str">
        <f>IFERROR(INDEX(Proyectos!$H$3:$H$299,MATCH(C93*100+8,Proyectos!$M$3:$M$299,0)),"")</f>
        <v/>
      </c>
      <c r="L101" t="str">
        <f>IFERROR(INDEX(Proyectos!$H$3:$H$299,MATCH(D93*100+8,Proyectos!$M$3:$M$299,0)),"")</f>
        <v/>
      </c>
      <c r="M101" t="str">
        <f>IFERROR(INDEX(Proyectos!$H$3:$H$299,MATCH(E93*100+8,Proyectos!$M$3:$M$299,0)),"")</f>
        <v/>
      </c>
      <c r="N101" t="str">
        <f>IFERROR(INDEX(Proyectos!$H$3:$H$299,MATCH(F93*100+8,Proyectos!$M$3:$M$299,0)),"")</f>
        <v/>
      </c>
      <c r="O101" t="str">
        <f>IFERROR(INDEX(Proyectos!$H$3:$H$299,MATCH(G93*100+8,Proyectos!$M$3:$M$299,0)),"")</f>
        <v/>
      </c>
    </row>
    <row r="102" ht="15" customHeight="1">
      <c r="A102" s="37" t="n">
        <v>46265</v>
      </c>
      <c r="B102" s="36" t="n"/>
      <c r="C102" s="36" t="n"/>
      <c r="D102" s="36" t="n"/>
      <c r="E102" s="36" t="n"/>
      <c r="F102" s="36" t="n"/>
      <c r="G102" s="36" t="n"/>
    </row>
    <row r="103" ht="24" customHeight="1">
      <c r="A103" s="38" t="str">
        <f>IFERROR("#"&amp;INDEX(Proyectos!$A$3:$A$299,MATCH(A102*100+1,Proyectos!$M$3:$M$299,0))&amp;" · "&amp;INDEX(Proyectos!$D$3:$D$299,MATCH(A102*100+1,Proyectos!$M$3:$M$299,0)),"")</f>
        <v/>
      </c>
      <c r="B103" s="36" t="n"/>
      <c r="C103" s="36" t="n"/>
      <c r="D103" s="36" t="n"/>
      <c r="E103" s="36" t="n"/>
      <c r="F103" s="36" t="n"/>
      <c r="G103" s="36" t="n"/>
      <c r="I103" t="str">
        <f>IFERROR(INDEX(Proyectos!$H$3:$H$299,MATCH(A102*100+1,Proyectos!$M$3:$M$299,0)),"")</f>
        <v/>
      </c>
    </row>
    <row r="104" ht="24" customHeight="1">
      <c r="A104" s="38" t="str">
        <f>IFERROR("#"&amp;INDEX(Proyectos!$A$3:$A$299,MATCH(A102*100+2,Proyectos!$M$3:$M$299,0))&amp;" · "&amp;INDEX(Proyectos!$D$3:$D$299,MATCH(A102*100+2,Proyectos!$M$3:$M$299,0)),"")</f>
        <v/>
      </c>
      <c r="B104" s="36" t="n"/>
      <c r="C104" s="36" t="n"/>
      <c r="D104" s="36" t="n"/>
      <c r="E104" s="36" t="n"/>
      <c r="F104" s="36" t="n"/>
      <c r="G104" s="36" t="n"/>
      <c r="I104" t="str">
        <f>IFERROR(INDEX(Proyectos!$H$3:$H$299,MATCH(A102*100+2,Proyectos!$M$3:$M$299,0)),"")</f>
        <v/>
      </c>
    </row>
    <row r="105" ht="24" customHeight="1">
      <c r="A105" s="38" t="str">
        <f>IFERROR("#"&amp;INDEX(Proyectos!$A$3:$A$299,MATCH(A102*100+3,Proyectos!$M$3:$M$299,0))&amp;" · "&amp;INDEX(Proyectos!$D$3:$D$299,MATCH(A102*100+3,Proyectos!$M$3:$M$299,0)),"")</f>
        <v/>
      </c>
      <c r="B105" s="36" t="n"/>
      <c r="C105" s="36" t="n"/>
      <c r="D105" s="36" t="n"/>
      <c r="E105" s="36" t="n"/>
      <c r="F105" s="36" t="n"/>
      <c r="G105" s="36" t="n"/>
      <c r="I105" t="str">
        <f>IFERROR(INDEX(Proyectos!$H$3:$H$299,MATCH(A102*100+3,Proyectos!$M$3:$M$299,0)),"")</f>
        <v/>
      </c>
    </row>
    <row r="106" ht="24" customHeight="1">
      <c r="A106" s="38" t="str">
        <f>IFERROR("#"&amp;INDEX(Proyectos!$A$3:$A$299,MATCH(A102*100+4,Proyectos!$M$3:$M$299,0))&amp;" · "&amp;INDEX(Proyectos!$D$3:$D$299,MATCH(A102*100+4,Proyectos!$M$3:$M$299,0)),"")</f>
        <v/>
      </c>
      <c r="B106" s="36" t="n"/>
      <c r="C106" s="36" t="n"/>
      <c r="D106" s="36" t="n"/>
      <c r="E106" s="36" t="n"/>
      <c r="F106" s="36" t="n"/>
      <c r="G106" s="36" t="n"/>
      <c r="I106" t="str">
        <f>IFERROR(INDEX(Proyectos!$H$3:$H$299,MATCH(A102*100+4,Proyectos!$M$3:$M$299,0)),"")</f>
        <v/>
      </c>
    </row>
    <row r="107" ht="24" customHeight="1">
      <c r="A107" s="38" t="str">
        <f>IFERROR("#"&amp;INDEX(Proyectos!$A$3:$A$299,MATCH(A102*100+5,Proyectos!$M$3:$M$299,0))&amp;" · "&amp;INDEX(Proyectos!$D$3:$D$299,MATCH(A102*100+5,Proyectos!$M$3:$M$299,0)),"")</f>
        <v/>
      </c>
      <c r="B107" s="36" t="n"/>
      <c r="C107" s="36" t="n"/>
      <c r="D107" s="36" t="n"/>
      <c r="E107" s="36" t="n"/>
      <c r="F107" s="36" t="n"/>
      <c r="G107" s="36" t="n"/>
      <c r="I107" t="str">
        <f>IFERROR(INDEX(Proyectos!$H$3:$H$299,MATCH(A102*100+5,Proyectos!$M$3:$M$299,0)),"")</f>
        <v/>
      </c>
    </row>
    <row r="108" ht="24" customHeight="1">
      <c r="A108" s="38" t="str">
        <f>IFERROR("#"&amp;INDEX(Proyectos!$A$3:$A$299,MATCH(A102*100+6,Proyectos!$M$3:$M$299,0))&amp;" · "&amp;INDEX(Proyectos!$D$3:$D$299,MATCH(A102*100+6,Proyectos!$M$3:$M$299,0)),"")</f>
        <v/>
      </c>
      <c r="B108" s="36" t="n"/>
      <c r="C108" s="36" t="n"/>
      <c r="D108" s="36" t="n"/>
      <c r="E108" s="36" t="n"/>
      <c r="F108" s="36" t="n"/>
      <c r="G108" s="36" t="n"/>
      <c r="I108" t="str">
        <f>IFERROR(INDEX(Proyectos!$H$3:$H$299,MATCH(A102*100+6,Proyectos!$M$3:$M$299,0)),"")</f>
        <v/>
      </c>
    </row>
    <row r="109" ht="24" customHeight="1">
      <c r="A109" s="38" t="str">
        <f>IFERROR("#"&amp;INDEX(Proyectos!$A$3:$A$299,MATCH(A102*100+7,Proyectos!$M$3:$M$299,0))&amp;" · "&amp;INDEX(Proyectos!$D$3:$D$299,MATCH(A102*100+7,Proyectos!$M$3:$M$299,0)),"")</f>
        <v/>
      </c>
      <c r="B109" s="36" t="n"/>
      <c r="C109" s="36" t="n"/>
      <c r="D109" s="36" t="n"/>
      <c r="E109" s="36" t="n"/>
      <c r="F109" s="36" t="n"/>
      <c r="G109" s="36" t="n"/>
      <c r="I109" t="str">
        <f>IFERROR(INDEX(Proyectos!$H$3:$H$299,MATCH(A102*100+7,Proyectos!$M$3:$M$299,0)),"")</f>
        <v/>
      </c>
    </row>
    <row r="110" ht="24" customHeight="1">
      <c r="A110" s="38" t="str">
        <f>IFERROR("#"&amp;INDEX(Proyectos!$A$3:$A$299,MATCH(A102*100+8,Proyectos!$M$3:$M$299,0))&amp;" · "&amp;INDEX(Proyectos!$D$3:$D$299,MATCH(A102*100+8,Proyectos!$M$3:$M$299,0)),"")</f>
        <v/>
      </c>
      <c r="B110" s="36" t="n"/>
      <c r="C110" s="36" t="n"/>
      <c r="D110" s="36" t="n"/>
      <c r="E110" s="36" t="n"/>
      <c r="F110" s="36" t="n"/>
      <c r="G110" s="36" t="n"/>
      <c r="I110" t="str">
        <f>IFERROR(INDEX(Proyectos!$H$3:$H$299,MATCH(A102*100+8,Proyectos!$M$3:$M$299,0)),"")</f>
        <v/>
      </c>
    </row>
    <row r="112" ht="21.75" customHeight="1">
      <c r="A112" s="66" t="inlineStr">
        <is>
          <t>SEPTIEMBRE 2026</t>
        </is>
      </c>
    </row>
    <row r="113" ht="15.75" customHeight="1">
      <c r="A113" s="35" t="inlineStr">
        <is>
          <t>LUN</t>
        </is>
      </c>
      <c r="B113" s="35" t="inlineStr">
        <is>
          <t>MAR</t>
        </is>
      </c>
      <c r="C113" s="35" t="inlineStr">
        <is>
          <t>MIÉ</t>
        </is>
      </c>
      <c r="D113" s="35" t="inlineStr">
        <is>
          <t>JUE</t>
        </is>
      </c>
      <c r="E113" s="35" t="inlineStr">
        <is>
          <t>VIE</t>
        </is>
      </c>
      <c r="F113" s="35" t="inlineStr">
        <is>
          <t>SÁB</t>
        </is>
      </c>
      <c r="G113" s="35" t="inlineStr">
        <is>
          <t>DOM</t>
        </is>
      </c>
    </row>
    <row r="114" ht="15" customHeight="1">
      <c r="A114" s="36" t="n"/>
      <c r="B114" s="37" t="n">
        <v>46266</v>
      </c>
      <c r="C114" s="37" t="n">
        <v>46267</v>
      </c>
      <c r="D114" s="37" t="n">
        <v>46268</v>
      </c>
      <c r="E114" s="37" t="n">
        <v>46269</v>
      </c>
      <c r="F114" s="37" t="n">
        <v>46270</v>
      </c>
      <c r="G114" s="37" t="n">
        <v>46271</v>
      </c>
    </row>
    <row r="115" ht="24" customHeight="1">
      <c r="A115" s="36" t="n"/>
      <c r="B115" s="38" t="str">
        <f>IFERROR("#"&amp;INDEX(Proyectos!$A$3:$A$299,MATCH(B114*100+1,Proyectos!$M$3:$M$299,0))&amp;" · "&amp;INDEX(Proyectos!$D$3:$D$299,MATCH(B114*100+1,Proyectos!$M$3:$M$299,0)),"")</f>
        <v/>
      </c>
      <c r="C115" s="38" t="str">
        <f>IFERROR("#"&amp;INDEX(Proyectos!$A$3:$A$299,MATCH(C114*100+1,Proyectos!$M$3:$M$299,0))&amp;" · "&amp;INDEX(Proyectos!$D$3:$D$299,MATCH(C114*100+1,Proyectos!$M$3:$M$299,0)),"")</f>
        <v/>
      </c>
      <c r="D115" s="38" t="str">
        <f>IFERROR("#"&amp;INDEX(Proyectos!$A$3:$A$299,MATCH(D114*100+1,Proyectos!$M$3:$M$299,0))&amp;" · "&amp;INDEX(Proyectos!$D$3:$D$299,MATCH(D114*100+1,Proyectos!$M$3:$M$299,0)),"")</f>
        <v/>
      </c>
      <c r="E115" s="38" t="str">
        <f>IFERROR("#"&amp;INDEX(Proyectos!$A$3:$A$299,MATCH(E114*100+1,Proyectos!$M$3:$M$299,0))&amp;" · "&amp;INDEX(Proyectos!$D$3:$D$299,MATCH(E114*100+1,Proyectos!$M$3:$M$299,0)),"")</f>
        <v>#0 · JCISAT</v>
      </c>
      <c r="F115" s="38" t="str">
        <f>IFERROR("#"&amp;INDEX(Proyectos!$A$3:$A$299,MATCH(F114*100+1,Proyectos!$M$3:$M$299,0))&amp;" · "&amp;INDEX(Proyectos!$D$3:$D$299,MATCH(F114*100+1,Proyectos!$M$3:$M$299,0)),"")</f>
        <v/>
      </c>
      <c r="G115" s="38" t="str">
        <f>IFERROR("#"&amp;INDEX(Proyectos!$A$3:$A$299,MATCH(G114*100+1,Proyectos!$M$3:$M$299,0))&amp;" · "&amp;INDEX(Proyectos!$D$3:$D$299,MATCH(G114*100+1,Proyectos!$M$3:$M$299,0)),"")</f>
        <v/>
      </c>
      <c r="J115" t="str">
        <f>IFERROR(INDEX(Proyectos!$H$3:$H$299,MATCH(B114*100+1,Proyectos!$M$3:$M$299,0)),"")</f>
        <v/>
      </c>
      <c r="K115" t="str">
        <f>IFERROR(INDEX(Proyectos!$H$3:$H$299,MATCH(C114*100+1,Proyectos!$M$3:$M$299,0)),"")</f>
        <v/>
      </c>
      <c r="L115" t="str">
        <f>IFERROR(INDEX(Proyectos!$H$3:$H$299,MATCH(D114*100+1,Proyectos!$M$3:$M$299,0)),"")</f>
        <v/>
      </c>
      <c r="M115" t="str">
        <f>IFERROR(INDEX(Proyectos!$H$3:$H$299,MATCH(E114*100+1,Proyectos!$M$3:$M$299,0)),"")</f>
        <v>Desestimado</v>
      </c>
      <c r="N115" t="str">
        <f>IFERROR(INDEX(Proyectos!$H$3:$H$299,MATCH(F114*100+1,Proyectos!$M$3:$M$299,0)),"")</f>
        <v/>
      </c>
      <c r="O115" t="str">
        <f>IFERROR(INDEX(Proyectos!$H$3:$H$299,MATCH(G114*100+1,Proyectos!$M$3:$M$299,0)),"")</f>
        <v/>
      </c>
    </row>
    <row r="116" ht="24" customHeight="1">
      <c r="A116" s="36" t="n"/>
      <c r="B116" s="38" t="str">
        <f>IFERROR("#"&amp;INDEX(Proyectos!$A$3:$A$299,MATCH(B114*100+2,Proyectos!$M$3:$M$299,0))&amp;" · "&amp;INDEX(Proyectos!$D$3:$D$299,MATCH(B114*100+2,Proyectos!$M$3:$M$299,0)),"")</f>
        <v/>
      </c>
      <c r="C116" s="38" t="str">
        <f>IFERROR("#"&amp;INDEX(Proyectos!$A$3:$A$299,MATCH(C114*100+2,Proyectos!$M$3:$M$299,0))&amp;" · "&amp;INDEX(Proyectos!$D$3:$D$299,MATCH(C114*100+2,Proyectos!$M$3:$M$299,0)),"")</f>
        <v/>
      </c>
      <c r="D116" s="38" t="str">
        <f>IFERROR("#"&amp;INDEX(Proyectos!$A$3:$A$299,MATCH(D114*100+2,Proyectos!$M$3:$M$299,0))&amp;" · "&amp;INDEX(Proyectos!$D$3:$D$299,MATCH(D114*100+2,Proyectos!$M$3:$M$299,0)),"")</f>
        <v/>
      </c>
      <c r="E116" s="38" t="str">
        <f>IFERROR("#"&amp;INDEX(Proyectos!$A$3:$A$299,MATCH(E114*100+2,Proyectos!$M$3:$M$299,0))&amp;" · "&amp;INDEX(Proyectos!$D$3:$D$299,MATCH(E114*100+2,Proyectos!$M$3:$M$299,0)),"")</f>
        <v>#1 · MINECO</v>
      </c>
      <c r="F116" s="38" t="str">
        <f>IFERROR("#"&amp;INDEX(Proyectos!$A$3:$A$299,MATCH(F114*100+2,Proyectos!$M$3:$M$299,0))&amp;" · "&amp;INDEX(Proyectos!$D$3:$D$299,MATCH(F114*100+2,Proyectos!$M$3:$M$299,0)),"")</f>
        <v/>
      </c>
      <c r="G116" s="38" t="str">
        <f>IFERROR("#"&amp;INDEX(Proyectos!$A$3:$A$299,MATCH(G114*100+2,Proyectos!$M$3:$M$299,0))&amp;" · "&amp;INDEX(Proyectos!$D$3:$D$299,MATCH(G114*100+2,Proyectos!$M$3:$M$299,0)),"")</f>
        <v/>
      </c>
      <c r="J116" t="str">
        <f>IFERROR(INDEX(Proyectos!$H$3:$H$299,MATCH(B114*100+2,Proyectos!$M$3:$M$299,0)),"")</f>
        <v/>
      </c>
      <c r="K116" t="str">
        <f>IFERROR(INDEX(Proyectos!$H$3:$H$299,MATCH(C114*100+2,Proyectos!$M$3:$M$299,0)),"")</f>
        <v/>
      </c>
      <c r="L116" t="str">
        <f>IFERROR(INDEX(Proyectos!$H$3:$H$299,MATCH(D114*100+2,Proyectos!$M$3:$M$299,0)),"")</f>
        <v/>
      </c>
      <c r="M116" t="str">
        <f>IFERROR(INDEX(Proyectos!$H$3:$H$299,MATCH(E114*100+2,Proyectos!$M$3:$M$299,0)),"")</f>
        <v>Presentado</v>
      </c>
      <c r="N116" t="str">
        <f>IFERROR(INDEX(Proyectos!$H$3:$H$299,MATCH(F114*100+2,Proyectos!$M$3:$M$299,0)),"")</f>
        <v/>
      </c>
      <c r="O116" t="str">
        <f>IFERROR(INDEX(Proyectos!$H$3:$H$299,MATCH(G114*100+2,Proyectos!$M$3:$M$299,0)),"")</f>
        <v/>
      </c>
    </row>
    <row r="117" ht="24" customHeight="1">
      <c r="A117" s="36" t="n"/>
      <c r="B117" s="38" t="str">
        <f>IFERROR("#"&amp;INDEX(Proyectos!$A$3:$A$299,MATCH(B114*100+3,Proyectos!$M$3:$M$299,0))&amp;" · "&amp;INDEX(Proyectos!$D$3:$D$299,MATCH(B114*100+3,Proyectos!$M$3:$M$299,0)),"")</f>
        <v/>
      </c>
      <c r="C117" s="38" t="str">
        <f>IFERROR("#"&amp;INDEX(Proyectos!$A$3:$A$299,MATCH(C114*100+3,Proyectos!$M$3:$M$299,0))&amp;" · "&amp;INDEX(Proyectos!$D$3:$D$299,MATCH(C114*100+3,Proyectos!$M$3:$M$299,0)),"")</f>
        <v/>
      </c>
      <c r="D117" s="38" t="str">
        <f>IFERROR("#"&amp;INDEX(Proyectos!$A$3:$A$299,MATCH(D114*100+3,Proyectos!$M$3:$M$299,0))&amp;" · "&amp;INDEX(Proyectos!$D$3:$D$299,MATCH(D114*100+3,Proyectos!$M$3:$M$299,0)),"")</f>
        <v/>
      </c>
      <c r="E117" s="38" t="str">
        <f>IFERROR("#"&amp;INDEX(Proyectos!$A$3:$A$299,MATCH(E114*100+3,Proyectos!$M$3:$M$299,0))&amp;" · "&amp;INDEX(Proyectos!$D$3:$D$299,MATCH(E114*100+3,Proyectos!$M$3:$M$299,0)),"")</f>
        <v/>
      </c>
      <c r="F117" s="38" t="str">
        <f>IFERROR("#"&amp;INDEX(Proyectos!$A$3:$A$299,MATCH(F114*100+3,Proyectos!$M$3:$M$299,0))&amp;" · "&amp;INDEX(Proyectos!$D$3:$D$299,MATCH(F114*100+3,Proyectos!$M$3:$M$299,0)),"")</f>
        <v/>
      </c>
      <c r="G117" s="38" t="str">
        <f>IFERROR("#"&amp;INDEX(Proyectos!$A$3:$A$299,MATCH(G114*100+3,Proyectos!$M$3:$M$299,0))&amp;" · "&amp;INDEX(Proyectos!$D$3:$D$299,MATCH(G114*100+3,Proyectos!$M$3:$M$299,0)),"")</f>
        <v/>
      </c>
      <c r="J117" t="str">
        <f>IFERROR(INDEX(Proyectos!$H$3:$H$299,MATCH(B114*100+3,Proyectos!$M$3:$M$299,0)),"")</f>
        <v/>
      </c>
      <c r="K117" t="str">
        <f>IFERROR(INDEX(Proyectos!$H$3:$H$299,MATCH(C114*100+3,Proyectos!$M$3:$M$299,0)),"")</f>
        <v/>
      </c>
      <c r="L117" t="str">
        <f>IFERROR(INDEX(Proyectos!$H$3:$H$299,MATCH(D114*100+3,Proyectos!$M$3:$M$299,0)),"")</f>
        <v/>
      </c>
      <c r="M117" t="str">
        <f>IFERROR(INDEX(Proyectos!$H$3:$H$299,MATCH(E114*100+3,Proyectos!$M$3:$M$299,0)),"")</f>
        <v/>
      </c>
      <c r="N117" t="str">
        <f>IFERROR(INDEX(Proyectos!$H$3:$H$299,MATCH(F114*100+3,Proyectos!$M$3:$M$299,0)),"")</f>
        <v/>
      </c>
      <c r="O117" t="str">
        <f>IFERROR(INDEX(Proyectos!$H$3:$H$299,MATCH(G114*100+3,Proyectos!$M$3:$M$299,0)),"")</f>
        <v/>
      </c>
    </row>
    <row r="118" ht="24" customHeight="1">
      <c r="A118" s="36" t="n"/>
      <c r="B118" s="38" t="str">
        <f>IFERROR("#"&amp;INDEX(Proyectos!$A$3:$A$299,MATCH(B114*100+4,Proyectos!$M$3:$M$299,0))&amp;" · "&amp;INDEX(Proyectos!$D$3:$D$299,MATCH(B114*100+4,Proyectos!$M$3:$M$299,0)),"")</f>
        <v/>
      </c>
      <c r="C118" s="38" t="str">
        <f>IFERROR("#"&amp;INDEX(Proyectos!$A$3:$A$299,MATCH(C114*100+4,Proyectos!$M$3:$M$299,0))&amp;" · "&amp;INDEX(Proyectos!$D$3:$D$299,MATCH(C114*100+4,Proyectos!$M$3:$M$299,0)),"")</f>
        <v/>
      </c>
      <c r="D118" s="38" t="str">
        <f>IFERROR("#"&amp;INDEX(Proyectos!$A$3:$A$299,MATCH(D114*100+4,Proyectos!$M$3:$M$299,0))&amp;" · "&amp;INDEX(Proyectos!$D$3:$D$299,MATCH(D114*100+4,Proyectos!$M$3:$M$299,0)),"")</f>
        <v/>
      </c>
      <c r="E118" s="38" t="str">
        <f>IFERROR("#"&amp;INDEX(Proyectos!$A$3:$A$299,MATCH(E114*100+4,Proyectos!$M$3:$M$299,0))&amp;" · "&amp;INDEX(Proyectos!$D$3:$D$299,MATCH(E114*100+4,Proyectos!$M$3:$M$299,0)),"")</f>
        <v/>
      </c>
      <c r="F118" s="38" t="str">
        <f>IFERROR("#"&amp;INDEX(Proyectos!$A$3:$A$299,MATCH(F114*100+4,Proyectos!$M$3:$M$299,0))&amp;" · "&amp;INDEX(Proyectos!$D$3:$D$299,MATCH(F114*100+4,Proyectos!$M$3:$M$299,0)),"")</f>
        <v/>
      </c>
      <c r="G118" s="38" t="str">
        <f>IFERROR("#"&amp;INDEX(Proyectos!$A$3:$A$299,MATCH(G114*100+4,Proyectos!$M$3:$M$299,0))&amp;" · "&amp;INDEX(Proyectos!$D$3:$D$299,MATCH(G114*100+4,Proyectos!$M$3:$M$299,0)),"")</f>
        <v/>
      </c>
      <c r="J118" t="str">
        <f>IFERROR(INDEX(Proyectos!$H$3:$H$299,MATCH(B114*100+4,Proyectos!$M$3:$M$299,0)),"")</f>
        <v/>
      </c>
      <c r="K118" t="str">
        <f>IFERROR(INDEX(Proyectos!$H$3:$H$299,MATCH(C114*100+4,Proyectos!$M$3:$M$299,0)),"")</f>
        <v/>
      </c>
      <c r="L118" t="str">
        <f>IFERROR(INDEX(Proyectos!$H$3:$H$299,MATCH(D114*100+4,Proyectos!$M$3:$M$299,0)),"")</f>
        <v/>
      </c>
      <c r="M118" t="str">
        <f>IFERROR(INDEX(Proyectos!$H$3:$H$299,MATCH(E114*100+4,Proyectos!$M$3:$M$299,0)),"")</f>
        <v/>
      </c>
      <c r="N118" t="str">
        <f>IFERROR(INDEX(Proyectos!$H$3:$H$299,MATCH(F114*100+4,Proyectos!$M$3:$M$299,0)),"")</f>
        <v/>
      </c>
      <c r="O118" t="str">
        <f>IFERROR(INDEX(Proyectos!$H$3:$H$299,MATCH(G114*100+4,Proyectos!$M$3:$M$299,0)),"")</f>
        <v/>
      </c>
    </row>
    <row r="119" ht="24" customHeight="1">
      <c r="A119" s="36" t="n"/>
      <c r="B119" s="38" t="str">
        <f>IFERROR("#"&amp;INDEX(Proyectos!$A$3:$A$299,MATCH(B114*100+5,Proyectos!$M$3:$M$299,0))&amp;" · "&amp;INDEX(Proyectos!$D$3:$D$299,MATCH(B114*100+5,Proyectos!$M$3:$M$299,0)),"")</f>
        <v/>
      </c>
      <c r="C119" s="38" t="str">
        <f>IFERROR("#"&amp;INDEX(Proyectos!$A$3:$A$299,MATCH(C114*100+5,Proyectos!$M$3:$M$299,0))&amp;" · "&amp;INDEX(Proyectos!$D$3:$D$299,MATCH(C114*100+5,Proyectos!$M$3:$M$299,0)),"")</f>
        <v/>
      </c>
      <c r="D119" s="38" t="str">
        <f>IFERROR("#"&amp;INDEX(Proyectos!$A$3:$A$299,MATCH(D114*100+5,Proyectos!$M$3:$M$299,0))&amp;" · "&amp;INDEX(Proyectos!$D$3:$D$299,MATCH(D114*100+5,Proyectos!$M$3:$M$299,0)),"")</f>
        <v/>
      </c>
      <c r="E119" s="38" t="str">
        <f>IFERROR("#"&amp;INDEX(Proyectos!$A$3:$A$299,MATCH(E114*100+5,Proyectos!$M$3:$M$299,0))&amp;" · "&amp;INDEX(Proyectos!$D$3:$D$299,MATCH(E114*100+5,Proyectos!$M$3:$M$299,0)),"")</f>
        <v/>
      </c>
      <c r="F119" s="38" t="str">
        <f>IFERROR("#"&amp;INDEX(Proyectos!$A$3:$A$299,MATCH(F114*100+5,Proyectos!$M$3:$M$299,0))&amp;" · "&amp;INDEX(Proyectos!$D$3:$D$299,MATCH(F114*100+5,Proyectos!$M$3:$M$299,0)),"")</f>
        <v/>
      </c>
      <c r="G119" s="38" t="str">
        <f>IFERROR("#"&amp;INDEX(Proyectos!$A$3:$A$299,MATCH(G114*100+5,Proyectos!$M$3:$M$299,0))&amp;" · "&amp;INDEX(Proyectos!$D$3:$D$299,MATCH(G114*100+5,Proyectos!$M$3:$M$299,0)),"")</f>
        <v/>
      </c>
      <c r="J119" t="str">
        <f>IFERROR(INDEX(Proyectos!$H$3:$H$299,MATCH(B114*100+5,Proyectos!$M$3:$M$299,0)),"")</f>
        <v/>
      </c>
      <c r="K119" t="str">
        <f>IFERROR(INDEX(Proyectos!$H$3:$H$299,MATCH(C114*100+5,Proyectos!$M$3:$M$299,0)),"")</f>
        <v/>
      </c>
      <c r="L119" t="str">
        <f>IFERROR(INDEX(Proyectos!$H$3:$H$299,MATCH(D114*100+5,Proyectos!$M$3:$M$299,0)),"")</f>
        <v/>
      </c>
      <c r="M119" t="str">
        <f>IFERROR(INDEX(Proyectos!$H$3:$H$299,MATCH(E114*100+5,Proyectos!$M$3:$M$299,0)),"")</f>
        <v/>
      </c>
      <c r="N119" t="str">
        <f>IFERROR(INDEX(Proyectos!$H$3:$H$299,MATCH(F114*100+5,Proyectos!$M$3:$M$299,0)),"")</f>
        <v/>
      </c>
      <c r="O119" t="str">
        <f>IFERROR(INDEX(Proyectos!$H$3:$H$299,MATCH(G114*100+5,Proyectos!$M$3:$M$299,0)),"")</f>
        <v/>
      </c>
    </row>
    <row r="120" ht="24" customHeight="1">
      <c r="A120" s="36" t="n"/>
      <c r="B120" s="38" t="str">
        <f>IFERROR("#"&amp;INDEX(Proyectos!$A$3:$A$299,MATCH(B114*100+6,Proyectos!$M$3:$M$299,0))&amp;" · "&amp;INDEX(Proyectos!$D$3:$D$299,MATCH(B114*100+6,Proyectos!$M$3:$M$299,0)),"")</f>
        <v/>
      </c>
      <c r="C120" s="38" t="str">
        <f>IFERROR("#"&amp;INDEX(Proyectos!$A$3:$A$299,MATCH(C114*100+6,Proyectos!$M$3:$M$299,0))&amp;" · "&amp;INDEX(Proyectos!$D$3:$D$299,MATCH(C114*100+6,Proyectos!$M$3:$M$299,0)),"")</f>
        <v/>
      </c>
      <c r="D120" s="38" t="str">
        <f>IFERROR("#"&amp;INDEX(Proyectos!$A$3:$A$299,MATCH(D114*100+6,Proyectos!$M$3:$M$299,0))&amp;" · "&amp;INDEX(Proyectos!$D$3:$D$299,MATCH(D114*100+6,Proyectos!$M$3:$M$299,0)),"")</f>
        <v/>
      </c>
      <c r="E120" s="38" t="str">
        <f>IFERROR("#"&amp;INDEX(Proyectos!$A$3:$A$299,MATCH(E114*100+6,Proyectos!$M$3:$M$299,0))&amp;" · "&amp;INDEX(Proyectos!$D$3:$D$299,MATCH(E114*100+6,Proyectos!$M$3:$M$299,0)),"")</f>
        <v/>
      </c>
      <c r="F120" s="38" t="str">
        <f>IFERROR("#"&amp;INDEX(Proyectos!$A$3:$A$299,MATCH(F114*100+6,Proyectos!$M$3:$M$299,0))&amp;" · "&amp;INDEX(Proyectos!$D$3:$D$299,MATCH(F114*100+6,Proyectos!$M$3:$M$299,0)),"")</f>
        <v/>
      </c>
      <c r="G120" s="38" t="str">
        <f>IFERROR("#"&amp;INDEX(Proyectos!$A$3:$A$299,MATCH(G114*100+6,Proyectos!$M$3:$M$299,0))&amp;" · "&amp;INDEX(Proyectos!$D$3:$D$299,MATCH(G114*100+6,Proyectos!$M$3:$M$299,0)),"")</f>
        <v/>
      </c>
      <c r="J120" t="str">
        <f>IFERROR(INDEX(Proyectos!$H$3:$H$299,MATCH(B114*100+6,Proyectos!$M$3:$M$299,0)),"")</f>
        <v/>
      </c>
      <c r="K120" t="str">
        <f>IFERROR(INDEX(Proyectos!$H$3:$H$299,MATCH(C114*100+6,Proyectos!$M$3:$M$299,0)),"")</f>
        <v/>
      </c>
      <c r="L120" t="str">
        <f>IFERROR(INDEX(Proyectos!$H$3:$H$299,MATCH(D114*100+6,Proyectos!$M$3:$M$299,0)),"")</f>
        <v/>
      </c>
      <c r="M120" t="str">
        <f>IFERROR(INDEX(Proyectos!$H$3:$H$299,MATCH(E114*100+6,Proyectos!$M$3:$M$299,0)),"")</f>
        <v/>
      </c>
      <c r="N120" t="str">
        <f>IFERROR(INDEX(Proyectos!$H$3:$H$299,MATCH(F114*100+6,Proyectos!$M$3:$M$299,0)),"")</f>
        <v/>
      </c>
      <c r="O120" t="str">
        <f>IFERROR(INDEX(Proyectos!$H$3:$H$299,MATCH(G114*100+6,Proyectos!$M$3:$M$299,0)),"")</f>
        <v/>
      </c>
    </row>
    <row r="121" ht="24" customHeight="1">
      <c r="A121" s="36" t="n"/>
      <c r="B121" s="38" t="str">
        <f>IFERROR("#"&amp;INDEX(Proyectos!$A$3:$A$299,MATCH(B114*100+7,Proyectos!$M$3:$M$299,0))&amp;" · "&amp;INDEX(Proyectos!$D$3:$D$299,MATCH(B114*100+7,Proyectos!$M$3:$M$299,0)),"")</f>
        <v/>
      </c>
      <c r="C121" s="38" t="str">
        <f>IFERROR("#"&amp;INDEX(Proyectos!$A$3:$A$299,MATCH(C114*100+7,Proyectos!$M$3:$M$299,0))&amp;" · "&amp;INDEX(Proyectos!$D$3:$D$299,MATCH(C114*100+7,Proyectos!$M$3:$M$299,0)),"")</f>
        <v/>
      </c>
      <c r="D121" s="38" t="str">
        <f>IFERROR("#"&amp;INDEX(Proyectos!$A$3:$A$299,MATCH(D114*100+7,Proyectos!$M$3:$M$299,0))&amp;" · "&amp;INDEX(Proyectos!$D$3:$D$299,MATCH(D114*100+7,Proyectos!$M$3:$M$299,0)),"")</f>
        <v/>
      </c>
      <c r="E121" s="38" t="str">
        <f>IFERROR("#"&amp;INDEX(Proyectos!$A$3:$A$299,MATCH(E114*100+7,Proyectos!$M$3:$M$299,0))&amp;" · "&amp;INDEX(Proyectos!$D$3:$D$299,MATCH(E114*100+7,Proyectos!$M$3:$M$299,0)),"")</f>
        <v/>
      </c>
      <c r="F121" s="38" t="str">
        <f>IFERROR("#"&amp;INDEX(Proyectos!$A$3:$A$299,MATCH(F114*100+7,Proyectos!$M$3:$M$299,0))&amp;" · "&amp;INDEX(Proyectos!$D$3:$D$299,MATCH(F114*100+7,Proyectos!$M$3:$M$299,0)),"")</f>
        <v/>
      </c>
      <c r="G121" s="38" t="str">
        <f>IFERROR("#"&amp;INDEX(Proyectos!$A$3:$A$299,MATCH(G114*100+7,Proyectos!$M$3:$M$299,0))&amp;" · "&amp;INDEX(Proyectos!$D$3:$D$299,MATCH(G114*100+7,Proyectos!$M$3:$M$299,0)),"")</f>
        <v/>
      </c>
      <c r="J121" t="str">
        <f>IFERROR(INDEX(Proyectos!$H$3:$H$299,MATCH(B114*100+7,Proyectos!$M$3:$M$299,0)),"")</f>
        <v/>
      </c>
      <c r="K121" t="str">
        <f>IFERROR(INDEX(Proyectos!$H$3:$H$299,MATCH(C114*100+7,Proyectos!$M$3:$M$299,0)),"")</f>
        <v/>
      </c>
      <c r="L121" t="str">
        <f>IFERROR(INDEX(Proyectos!$H$3:$H$299,MATCH(D114*100+7,Proyectos!$M$3:$M$299,0)),"")</f>
        <v/>
      </c>
      <c r="M121" t="str">
        <f>IFERROR(INDEX(Proyectos!$H$3:$H$299,MATCH(E114*100+7,Proyectos!$M$3:$M$299,0)),"")</f>
        <v/>
      </c>
      <c r="N121" t="str">
        <f>IFERROR(INDEX(Proyectos!$H$3:$H$299,MATCH(F114*100+7,Proyectos!$M$3:$M$299,0)),"")</f>
        <v/>
      </c>
      <c r="O121" t="str">
        <f>IFERROR(INDEX(Proyectos!$H$3:$H$299,MATCH(G114*100+7,Proyectos!$M$3:$M$299,0)),"")</f>
        <v/>
      </c>
    </row>
    <row r="122" ht="24" customHeight="1">
      <c r="A122" s="36" t="n"/>
      <c r="B122" s="38" t="str">
        <f>IFERROR("#"&amp;INDEX(Proyectos!$A$3:$A$299,MATCH(B114*100+8,Proyectos!$M$3:$M$299,0))&amp;" · "&amp;INDEX(Proyectos!$D$3:$D$299,MATCH(B114*100+8,Proyectos!$M$3:$M$299,0)),"")</f>
        <v/>
      </c>
      <c r="C122" s="38" t="str">
        <f>IFERROR("#"&amp;INDEX(Proyectos!$A$3:$A$299,MATCH(C114*100+8,Proyectos!$M$3:$M$299,0))&amp;" · "&amp;INDEX(Proyectos!$D$3:$D$299,MATCH(C114*100+8,Proyectos!$M$3:$M$299,0)),"")</f>
        <v/>
      </c>
      <c r="D122" s="38" t="str">
        <f>IFERROR("#"&amp;INDEX(Proyectos!$A$3:$A$299,MATCH(D114*100+8,Proyectos!$M$3:$M$299,0))&amp;" · "&amp;INDEX(Proyectos!$D$3:$D$299,MATCH(D114*100+8,Proyectos!$M$3:$M$299,0)),"")</f>
        <v/>
      </c>
      <c r="E122" s="38" t="str">
        <f>IFERROR("#"&amp;INDEX(Proyectos!$A$3:$A$299,MATCH(E114*100+8,Proyectos!$M$3:$M$299,0))&amp;" · "&amp;INDEX(Proyectos!$D$3:$D$299,MATCH(E114*100+8,Proyectos!$M$3:$M$299,0)),"")</f>
        <v/>
      </c>
      <c r="F122" s="38" t="str">
        <f>IFERROR("#"&amp;INDEX(Proyectos!$A$3:$A$299,MATCH(F114*100+8,Proyectos!$M$3:$M$299,0))&amp;" · "&amp;INDEX(Proyectos!$D$3:$D$299,MATCH(F114*100+8,Proyectos!$M$3:$M$299,0)),"")</f>
        <v/>
      </c>
      <c r="G122" s="38" t="str">
        <f>IFERROR("#"&amp;INDEX(Proyectos!$A$3:$A$299,MATCH(G114*100+8,Proyectos!$M$3:$M$299,0))&amp;" · "&amp;INDEX(Proyectos!$D$3:$D$299,MATCH(G114*100+8,Proyectos!$M$3:$M$299,0)),"")</f>
        <v/>
      </c>
      <c r="J122" t="str">
        <f>IFERROR(INDEX(Proyectos!$H$3:$H$299,MATCH(B114*100+8,Proyectos!$M$3:$M$299,0)),"")</f>
        <v/>
      </c>
      <c r="K122" t="str">
        <f>IFERROR(INDEX(Proyectos!$H$3:$H$299,MATCH(C114*100+8,Proyectos!$M$3:$M$299,0)),"")</f>
        <v/>
      </c>
      <c r="L122" t="str">
        <f>IFERROR(INDEX(Proyectos!$H$3:$H$299,MATCH(D114*100+8,Proyectos!$M$3:$M$299,0)),"")</f>
        <v/>
      </c>
      <c r="M122" t="str">
        <f>IFERROR(INDEX(Proyectos!$H$3:$H$299,MATCH(E114*100+8,Proyectos!$M$3:$M$299,0)),"")</f>
        <v/>
      </c>
      <c r="N122" t="str">
        <f>IFERROR(INDEX(Proyectos!$H$3:$H$299,MATCH(F114*100+8,Proyectos!$M$3:$M$299,0)),"")</f>
        <v/>
      </c>
      <c r="O122" t="str">
        <f>IFERROR(INDEX(Proyectos!$H$3:$H$299,MATCH(G114*100+8,Proyectos!$M$3:$M$299,0)),"")</f>
        <v/>
      </c>
    </row>
    <row r="123" ht="15" customHeight="1">
      <c r="A123" s="37" t="n">
        <v>46272</v>
      </c>
      <c r="B123" s="37" t="n">
        <v>46273</v>
      </c>
      <c r="C123" s="37" t="n">
        <v>46274</v>
      </c>
      <c r="D123" s="37" t="n">
        <v>46275</v>
      </c>
      <c r="E123" s="37" t="n">
        <v>46276</v>
      </c>
      <c r="F123" s="37" t="n">
        <v>46277</v>
      </c>
      <c r="G123" s="37" t="n">
        <v>46278</v>
      </c>
    </row>
    <row r="124" ht="24" customHeight="1">
      <c r="A124" s="38" t="str">
        <f>IFERROR("#"&amp;INDEX(Proyectos!$A$3:$A$299,MATCH(A123*100+1,Proyectos!$M$3:$M$299,0))&amp;" · "&amp;INDEX(Proyectos!$D$3:$D$299,MATCH(A123*100+1,Proyectos!$M$3:$M$299,0)),"")</f>
        <v>#2 · CIFAS</v>
      </c>
      <c r="B124" s="38" t="str">
        <f>IFERROR("#"&amp;INDEX(Proyectos!$A$3:$A$299,MATCH(B123*100+1,Proyectos!$M$3:$M$299,0))&amp;" · "&amp;INDEX(Proyectos!$D$3:$D$299,MATCH(B123*100+1,Proyectos!$M$3:$M$299,0)),"")</f>
        <v/>
      </c>
      <c r="C124" s="38" t="str">
        <f>IFERROR("#"&amp;INDEX(Proyectos!$A$3:$A$299,MATCH(C123*100+1,Proyectos!$M$3:$M$299,0))&amp;" · "&amp;INDEX(Proyectos!$D$3:$D$299,MATCH(C123*100+1,Proyectos!$M$3:$M$299,0)),"")</f>
        <v>#7 · CIFAS</v>
      </c>
      <c r="D124" s="38" t="str">
        <f>IFERROR("#"&amp;INDEX(Proyectos!$A$3:$A$299,MATCH(D123*100+1,Proyectos!$M$3:$M$299,0))&amp;" · "&amp;INDEX(Proyectos!$D$3:$D$299,MATCH(D123*100+1,Proyectos!$M$3:$M$299,0)),"")</f>
        <v>#8 · EMAD - MCCE</v>
      </c>
      <c r="E124" s="38" t="str">
        <f>IFERROR("#"&amp;INDEX(Proyectos!$A$3:$A$299,MATCH(E123*100+1,Proyectos!$M$3:$M$299,0))&amp;" · "&amp;INDEX(Proyectos!$D$3:$D$299,MATCH(E123*100+1,Proyectos!$M$3:$M$299,0)),"")</f>
        <v/>
      </c>
      <c r="F124" s="38" t="str">
        <f>IFERROR("#"&amp;INDEX(Proyectos!$A$3:$A$299,MATCH(F123*100+1,Proyectos!$M$3:$M$299,0))&amp;" · "&amp;INDEX(Proyectos!$D$3:$D$299,MATCH(F123*100+1,Proyectos!$M$3:$M$299,0)),"")</f>
        <v/>
      </c>
      <c r="G124" s="38" t="str">
        <f>IFERROR("#"&amp;INDEX(Proyectos!$A$3:$A$299,MATCH(G123*100+1,Proyectos!$M$3:$M$299,0))&amp;" · "&amp;INDEX(Proyectos!$D$3:$D$299,MATCH(G123*100+1,Proyectos!$M$3:$M$299,0)),"")</f>
        <v>#16 · ARMADA</v>
      </c>
      <c r="I124" t="str">
        <f>IFERROR(INDEX(Proyectos!$H$3:$H$299,MATCH(A123*100+1,Proyectos!$M$3:$M$299,0)),"")</f>
        <v>Desestimado</v>
      </c>
      <c r="J124" t="str">
        <f>IFERROR(INDEX(Proyectos!$H$3:$H$299,MATCH(B123*100+1,Proyectos!$M$3:$M$299,0)),"")</f>
        <v/>
      </c>
      <c r="K124" t="str">
        <f>IFERROR(INDEX(Proyectos!$H$3:$H$299,MATCH(C123*100+1,Proyectos!$M$3:$M$299,0)),"")</f>
        <v>Desestimado</v>
      </c>
      <c r="L124" t="str">
        <f>IFERROR(INDEX(Proyectos!$H$3:$H$299,MATCH(D123*100+1,Proyectos!$M$3:$M$299,0)),"")</f>
        <v>Desestimado</v>
      </c>
      <c r="M124" t="str">
        <f>IFERROR(INDEX(Proyectos!$H$3:$H$299,MATCH(E123*100+1,Proyectos!$M$3:$M$299,0)),"")</f>
        <v/>
      </c>
      <c r="N124" t="str">
        <f>IFERROR(INDEX(Proyectos!$H$3:$H$299,MATCH(F123*100+1,Proyectos!$M$3:$M$299,0)),"")</f>
        <v/>
      </c>
      <c r="O124" t="str">
        <f>IFERROR(INDEX(Proyectos!$H$3:$H$299,MATCH(G123*100+1,Proyectos!$M$3:$M$299,0)),"")</f>
        <v>Desestimado</v>
      </c>
    </row>
    <row r="125" ht="24" customHeight="1">
      <c r="A125" s="38" t="str">
        <f>IFERROR("#"&amp;INDEX(Proyectos!$A$3:$A$299,MATCH(A123*100+2,Proyectos!$M$3:$M$299,0))&amp;" · "&amp;INDEX(Proyectos!$D$3:$D$299,MATCH(A123*100+2,Proyectos!$M$3:$M$299,0)),"")</f>
        <v>#3 · CESTIC</v>
      </c>
      <c r="B125" s="38" t="str">
        <f>IFERROR("#"&amp;INDEX(Proyectos!$A$3:$A$299,MATCH(B123*100+2,Proyectos!$M$3:$M$299,0))&amp;" · "&amp;INDEX(Proyectos!$D$3:$D$299,MATCH(B123*100+2,Proyectos!$M$3:$M$299,0)),"")</f>
        <v/>
      </c>
      <c r="C125" s="38" t="str">
        <f>IFERROR("#"&amp;INDEX(Proyectos!$A$3:$A$299,MATCH(C123*100+2,Proyectos!$M$3:$M$299,0))&amp;" · "&amp;INDEX(Proyectos!$D$3:$D$299,MATCH(C123*100+2,Proyectos!$M$3:$M$299,0)),"")</f>
        <v/>
      </c>
      <c r="D125" s="38" t="str">
        <f>IFERROR("#"&amp;INDEX(Proyectos!$A$3:$A$299,MATCH(D123*100+2,Proyectos!$M$3:$M$299,0))&amp;" · "&amp;INDEX(Proyectos!$D$3:$D$299,MATCH(D123*100+2,Proyectos!$M$3:$M$299,0)),"")</f>
        <v>#9 · EMAD - MCCE</v>
      </c>
      <c r="E125" s="38" t="str">
        <f>IFERROR("#"&amp;INDEX(Proyectos!$A$3:$A$299,MATCH(E123*100+2,Proyectos!$M$3:$M$299,0))&amp;" · "&amp;INDEX(Proyectos!$D$3:$D$299,MATCH(E123*100+2,Proyectos!$M$3:$M$299,0)),"")</f>
        <v/>
      </c>
      <c r="F125" s="38" t="str">
        <f>IFERROR("#"&amp;INDEX(Proyectos!$A$3:$A$299,MATCH(F123*100+2,Proyectos!$M$3:$M$299,0))&amp;" · "&amp;INDEX(Proyectos!$D$3:$D$299,MATCH(F123*100+2,Proyectos!$M$3:$M$299,0)),"")</f>
        <v/>
      </c>
      <c r="G125" s="38" t="str">
        <f>IFERROR("#"&amp;INDEX(Proyectos!$A$3:$A$299,MATCH(G123*100+2,Proyectos!$M$3:$M$299,0))&amp;" · "&amp;INDEX(Proyectos!$D$3:$D$299,MATCH(G123*100+2,Proyectos!$M$3:$M$299,0)),"")</f>
        <v>#17 · JAL ARMADA</v>
      </c>
      <c r="I125" t="str">
        <f>IFERROR(INDEX(Proyectos!$H$3:$H$299,MATCH(A123*100+2,Proyectos!$M$3:$M$299,0)),"")</f>
        <v>Desestimado</v>
      </c>
      <c r="J125" t="str">
        <f>IFERROR(INDEX(Proyectos!$H$3:$H$299,MATCH(B123*100+2,Proyectos!$M$3:$M$299,0)),"")</f>
        <v/>
      </c>
      <c r="K125" t="str">
        <f>IFERROR(INDEX(Proyectos!$H$3:$H$299,MATCH(C123*100+2,Proyectos!$M$3:$M$299,0)),"")</f>
        <v/>
      </c>
      <c r="L125" t="str">
        <f>IFERROR(INDEX(Proyectos!$H$3:$H$299,MATCH(D123*100+2,Proyectos!$M$3:$M$299,0)),"")</f>
        <v>Desestimado</v>
      </c>
      <c r="M125" t="str">
        <f>IFERROR(INDEX(Proyectos!$H$3:$H$299,MATCH(E123*100+2,Proyectos!$M$3:$M$299,0)),"")</f>
        <v/>
      </c>
      <c r="N125" t="str">
        <f>IFERROR(INDEX(Proyectos!$H$3:$H$299,MATCH(F123*100+2,Proyectos!$M$3:$M$299,0)),"")</f>
        <v/>
      </c>
      <c r="O125" t="str">
        <f>IFERROR(INDEX(Proyectos!$H$3:$H$299,MATCH(G123*100+2,Proyectos!$M$3:$M$299,0)),"")</f>
        <v>Desestimado</v>
      </c>
    </row>
    <row r="126" ht="24" customHeight="1">
      <c r="A126" s="38" t="str">
        <f>IFERROR("#"&amp;INDEX(Proyectos!$A$3:$A$299,MATCH(A123*100+3,Proyectos!$M$3:$M$299,0))&amp;" · "&amp;INDEX(Proyectos!$D$3:$D$299,MATCH(A123*100+3,Proyectos!$M$3:$M$299,0)),"")</f>
        <v>#4 · CESTIC-DINFRATEL</v>
      </c>
      <c r="B126" s="38" t="str">
        <f>IFERROR("#"&amp;INDEX(Proyectos!$A$3:$A$299,MATCH(B123*100+3,Proyectos!$M$3:$M$299,0))&amp;" · "&amp;INDEX(Proyectos!$D$3:$D$299,MATCH(B123*100+3,Proyectos!$M$3:$M$299,0)),"")</f>
        <v/>
      </c>
      <c r="C126" s="38" t="str">
        <f>IFERROR("#"&amp;INDEX(Proyectos!$A$3:$A$299,MATCH(C123*100+3,Proyectos!$M$3:$M$299,0))&amp;" · "&amp;INDEX(Proyectos!$D$3:$D$299,MATCH(C123*100+3,Proyectos!$M$3:$M$299,0)),"")</f>
        <v/>
      </c>
      <c r="D126" s="38" t="str">
        <f>IFERROR("#"&amp;INDEX(Proyectos!$A$3:$A$299,MATCH(D123*100+3,Proyectos!$M$3:$M$299,0))&amp;" · "&amp;INDEX(Proyectos!$D$3:$D$299,MATCH(D123*100+3,Proyectos!$M$3:$M$299,0)),"")</f>
        <v>#10 · EMAD</v>
      </c>
      <c r="E126" s="38" t="str">
        <f>IFERROR("#"&amp;INDEX(Proyectos!$A$3:$A$299,MATCH(E123*100+3,Proyectos!$M$3:$M$299,0))&amp;" · "&amp;INDEX(Proyectos!$D$3:$D$299,MATCH(E123*100+3,Proyectos!$M$3:$M$299,0)),"")</f>
        <v/>
      </c>
      <c r="F126" s="38" t="str">
        <f>IFERROR("#"&amp;INDEX(Proyectos!$A$3:$A$299,MATCH(F123*100+3,Proyectos!$M$3:$M$299,0))&amp;" · "&amp;INDEX(Proyectos!$D$3:$D$299,MATCH(F123*100+3,Proyectos!$M$3:$M$299,0)),"")</f>
        <v/>
      </c>
      <c r="G126" s="38" t="str">
        <f>IFERROR("#"&amp;INDEX(Proyectos!$A$3:$A$299,MATCH(G123*100+3,Proyectos!$M$3:$M$299,0))&amp;" · "&amp;INDEX(Proyectos!$D$3:$D$299,MATCH(G123*100+3,Proyectos!$M$3:$M$299,0)),"")</f>
        <v/>
      </c>
      <c r="I126" t="str">
        <f>IFERROR(INDEX(Proyectos!$H$3:$H$299,MATCH(A123*100+3,Proyectos!$M$3:$M$299,0)),"")</f>
        <v>Desestimado</v>
      </c>
      <c r="J126" t="str">
        <f>IFERROR(INDEX(Proyectos!$H$3:$H$299,MATCH(B123*100+3,Proyectos!$M$3:$M$299,0)),"")</f>
        <v/>
      </c>
      <c r="K126" t="str">
        <f>IFERROR(INDEX(Proyectos!$H$3:$H$299,MATCH(C123*100+3,Proyectos!$M$3:$M$299,0)),"")</f>
        <v/>
      </c>
      <c r="L126" t="str">
        <f>IFERROR(INDEX(Proyectos!$H$3:$H$299,MATCH(D123*100+3,Proyectos!$M$3:$M$299,0)),"")</f>
        <v>Desestimado</v>
      </c>
      <c r="M126" t="str">
        <f>IFERROR(INDEX(Proyectos!$H$3:$H$299,MATCH(E123*100+3,Proyectos!$M$3:$M$299,0)),"")</f>
        <v/>
      </c>
      <c r="N126" t="str">
        <f>IFERROR(INDEX(Proyectos!$H$3:$H$299,MATCH(F123*100+3,Proyectos!$M$3:$M$299,0)),"")</f>
        <v/>
      </c>
      <c r="O126" t="str">
        <f>IFERROR(INDEX(Proyectos!$H$3:$H$299,MATCH(G123*100+3,Proyectos!$M$3:$M$299,0)),"")</f>
        <v/>
      </c>
    </row>
    <row r="127" ht="24" customHeight="1">
      <c r="A127" s="38" t="str">
        <f>IFERROR("#"&amp;INDEX(Proyectos!$A$3:$A$299,MATCH(A123*100+4,Proyectos!$M$3:$M$299,0))&amp;" · "&amp;INDEX(Proyectos!$D$3:$D$299,MATCH(A123*100+4,Proyectos!$M$3:$M$299,0)),"")</f>
        <v>#5 · CESTIC-SDGCONTIC</v>
      </c>
      <c r="B127" s="38" t="str">
        <f>IFERROR("#"&amp;INDEX(Proyectos!$A$3:$A$299,MATCH(B123*100+4,Proyectos!$M$3:$M$299,0))&amp;" · "&amp;INDEX(Proyectos!$D$3:$D$299,MATCH(B123*100+4,Proyectos!$M$3:$M$299,0)),"")</f>
        <v/>
      </c>
      <c r="C127" s="38" t="str">
        <f>IFERROR("#"&amp;INDEX(Proyectos!$A$3:$A$299,MATCH(C123*100+4,Proyectos!$M$3:$M$299,0))&amp;" · "&amp;INDEX(Proyectos!$D$3:$D$299,MATCH(C123*100+4,Proyectos!$M$3:$M$299,0)),"")</f>
        <v/>
      </c>
      <c r="D127" s="38" t="str">
        <f>IFERROR("#"&amp;INDEX(Proyectos!$A$3:$A$299,MATCH(D123*100+4,Proyectos!$M$3:$M$299,0))&amp;" · "&amp;INDEX(Proyectos!$D$3:$D$299,MATCH(D123*100+4,Proyectos!$M$3:$M$299,0)),"")</f>
        <v>#11 · JUSTICIA</v>
      </c>
      <c r="E127" s="38" t="str">
        <f>IFERROR("#"&amp;INDEX(Proyectos!$A$3:$A$299,MATCH(E123*100+4,Proyectos!$M$3:$M$299,0))&amp;" · "&amp;INDEX(Proyectos!$D$3:$D$299,MATCH(E123*100+4,Proyectos!$M$3:$M$299,0)),"")</f>
        <v/>
      </c>
      <c r="F127" s="38" t="str">
        <f>IFERROR("#"&amp;INDEX(Proyectos!$A$3:$A$299,MATCH(F123*100+4,Proyectos!$M$3:$M$299,0))&amp;" · "&amp;INDEX(Proyectos!$D$3:$D$299,MATCH(F123*100+4,Proyectos!$M$3:$M$299,0)),"")</f>
        <v/>
      </c>
      <c r="G127" s="38" t="str">
        <f>IFERROR("#"&amp;INDEX(Proyectos!$A$3:$A$299,MATCH(G123*100+4,Proyectos!$M$3:$M$299,0))&amp;" · "&amp;INDEX(Proyectos!$D$3:$D$299,MATCH(G123*100+4,Proyectos!$M$3:$M$299,0)),"")</f>
        <v/>
      </c>
      <c r="I127" t="str">
        <f>IFERROR(INDEX(Proyectos!$H$3:$H$299,MATCH(A123*100+4,Proyectos!$M$3:$M$299,0)),"")</f>
        <v>Presentado</v>
      </c>
      <c r="J127" t="str">
        <f>IFERROR(INDEX(Proyectos!$H$3:$H$299,MATCH(B123*100+4,Proyectos!$M$3:$M$299,0)),"")</f>
        <v/>
      </c>
      <c r="K127" t="str">
        <f>IFERROR(INDEX(Proyectos!$H$3:$H$299,MATCH(C123*100+4,Proyectos!$M$3:$M$299,0)),"")</f>
        <v/>
      </c>
      <c r="L127" t="str">
        <f>IFERROR(INDEX(Proyectos!$H$3:$H$299,MATCH(D123*100+4,Proyectos!$M$3:$M$299,0)),"")</f>
        <v>Desestimado</v>
      </c>
      <c r="M127" t="str">
        <f>IFERROR(INDEX(Proyectos!$H$3:$H$299,MATCH(E123*100+4,Proyectos!$M$3:$M$299,0)),"")</f>
        <v/>
      </c>
      <c r="N127" t="str">
        <f>IFERROR(INDEX(Proyectos!$H$3:$H$299,MATCH(F123*100+4,Proyectos!$M$3:$M$299,0)),"")</f>
        <v/>
      </c>
      <c r="O127" t="str">
        <f>IFERROR(INDEX(Proyectos!$H$3:$H$299,MATCH(G123*100+4,Proyectos!$M$3:$M$299,0)),"")</f>
        <v/>
      </c>
    </row>
    <row r="128" ht="24" customHeight="1">
      <c r="A128" s="38" t="str">
        <f>IFERROR("#"&amp;INDEX(Proyectos!$A$3:$A$299,MATCH(A123*100+5,Proyectos!$M$3:$M$299,0))&amp;" · "&amp;INDEX(Proyectos!$D$3:$D$299,MATCH(A123*100+5,Proyectos!$M$3:$M$299,0)),"")</f>
        <v>#6 · CESTIC</v>
      </c>
      <c r="B128" s="38" t="str">
        <f>IFERROR("#"&amp;INDEX(Proyectos!$A$3:$A$299,MATCH(B123*100+5,Proyectos!$M$3:$M$299,0))&amp;" · "&amp;INDEX(Proyectos!$D$3:$D$299,MATCH(B123*100+5,Proyectos!$M$3:$M$299,0)),"")</f>
        <v/>
      </c>
      <c r="C128" s="38" t="str">
        <f>IFERROR("#"&amp;INDEX(Proyectos!$A$3:$A$299,MATCH(C123*100+5,Proyectos!$M$3:$M$299,0))&amp;" · "&amp;INDEX(Proyectos!$D$3:$D$299,MATCH(C123*100+5,Proyectos!$M$3:$M$299,0)),"")</f>
        <v/>
      </c>
      <c r="D128" s="38" t="str">
        <f>IFERROR("#"&amp;INDEX(Proyectos!$A$3:$A$299,MATCH(D123*100+5,Proyectos!$M$3:$M$299,0))&amp;" · "&amp;INDEX(Proyectos!$D$3:$D$299,MATCH(D123*100+5,Proyectos!$M$3:$M$299,0)),"")</f>
        <v>#12 · JUSTICIA</v>
      </c>
      <c r="E128" s="38" t="str">
        <f>IFERROR("#"&amp;INDEX(Proyectos!$A$3:$A$299,MATCH(E123*100+5,Proyectos!$M$3:$M$299,0))&amp;" · "&amp;INDEX(Proyectos!$D$3:$D$299,MATCH(E123*100+5,Proyectos!$M$3:$M$299,0)),"")</f>
        <v/>
      </c>
      <c r="F128" s="38" t="str">
        <f>IFERROR("#"&amp;INDEX(Proyectos!$A$3:$A$299,MATCH(F123*100+5,Proyectos!$M$3:$M$299,0))&amp;" · "&amp;INDEX(Proyectos!$D$3:$D$299,MATCH(F123*100+5,Proyectos!$M$3:$M$299,0)),"")</f>
        <v/>
      </c>
      <c r="G128" s="38" t="str">
        <f>IFERROR("#"&amp;INDEX(Proyectos!$A$3:$A$299,MATCH(G123*100+5,Proyectos!$M$3:$M$299,0))&amp;" · "&amp;INDEX(Proyectos!$D$3:$D$299,MATCH(G123*100+5,Proyectos!$M$3:$M$299,0)),"")</f>
        <v/>
      </c>
      <c r="I128" t="str">
        <f>IFERROR(INDEX(Proyectos!$H$3:$H$299,MATCH(A123*100+5,Proyectos!$M$3:$M$299,0)),"")</f>
        <v>Desestimado</v>
      </c>
      <c r="J128" t="str">
        <f>IFERROR(INDEX(Proyectos!$H$3:$H$299,MATCH(B123*100+5,Proyectos!$M$3:$M$299,0)),"")</f>
        <v/>
      </c>
      <c r="K128" t="str">
        <f>IFERROR(INDEX(Proyectos!$H$3:$H$299,MATCH(C123*100+5,Proyectos!$M$3:$M$299,0)),"")</f>
        <v/>
      </c>
      <c r="L128" t="str">
        <f>IFERROR(INDEX(Proyectos!$H$3:$H$299,MATCH(D123*100+5,Proyectos!$M$3:$M$299,0)),"")</f>
        <v>Desestimado</v>
      </c>
      <c r="M128" t="str">
        <f>IFERROR(INDEX(Proyectos!$H$3:$H$299,MATCH(E123*100+5,Proyectos!$M$3:$M$299,0)),"")</f>
        <v/>
      </c>
      <c r="N128" t="str">
        <f>IFERROR(INDEX(Proyectos!$H$3:$H$299,MATCH(F123*100+5,Proyectos!$M$3:$M$299,0)),"")</f>
        <v/>
      </c>
      <c r="O128" t="str">
        <f>IFERROR(INDEX(Proyectos!$H$3:$H$299,MATCH(G123*100+5,Proyectos!$M$3:$M$299,0)),"")</f>
        <v/>
      </c>
    </row>
    <row r="129" ht="24" customHeight="1">
      <c r="A129" s="38" t="str">
        <f>IFERROR("#"&amp;INDEX(Proyectos!$A$3:$A$299,MATCH(A123*100+6,Proyectos!$M$3:$M$299,0))&amp;" · "&amp;INDEX(Proyectos!$D$3:$D$299,MATCH(A123*100+6,Proyectos!$M$3:$M$299,0)),"")</f>
        <v/>
      </c>
      <c r="B129" s="38" t="str">
        <f>IFERROR("#"&amp;INDEX(Proyectos!$A$3:$A$299,MATCH(B123*100+6,Proyectos!$M$3:$M$299,0))&amp;" · "&amp;INDEX(Proyectos!$D$3:$D$299,MATCH(B123*100+6,Proyectos!$M$3:$M$299,0)),"")</f>
        <v/>
      </c>
      <c r="C129" s="38" t="str">
        <f>IFERROR("#"&amp;INDEX(Proyectos!$A$3:$A$299,MATCH(C123*100+6,Proyectos!$M$3:$M$299,0))&amp;" · "&amp;INDEX(Proyectos!$D$3:$D$299,MATCH(C123*100+6,Proyectos!$M$3:$M$299,0)),"")</f>
        <v/>
      </c>
      <c r="D129" s="38" t="str">
        <f>IFERROR("#"&amp;INDEX(Proyectos!$A$3:$A$299,MATCH(D123*100+6,Proyectos!$M$3:$M$299,0))&amp;" · "&amp;INDEX(Proyectos!$D$3:$D$299,MATCH(D123*100+6,Proyectos!$M$3:$M$299,0)),"")</f>
        <v>#13 · JUSTICIA</v>
      </c>
      <c r="E129" s="38" t="str">
        <f>IFERROR("#"&amp;INDEX(Proyectos!$A$3:$A$299,MATCH(E123*100+6,Proyectos!$M$3:$M$299,0))&amp;" · "&amp;INDEX(Proyectos!$D$3:$D$299,MATCH(E123*100+6,Proyectos!$M$3:$M$299,0)),"")</f>
        <v/>
      </c>
      <c r="F129" s="38" t="str">
        <f>IFERROR("#"&amp;INDEX(Proyectos!$A$3:$A$299,MATCH(F123*100+6,Proyectos!$M$3:$M$299,0))&amp;" · "&amp;INDEX(Proyectos!$D$3:$D$299,MATCH(F123*100+6,Proyectos!$M$3:$M$299,0)),"")</f>
        <v/>
      </c>
      <c r="G129" s="38" t="str">
        <f>IFERROR("#"&amp;INDEX(Proyectos!$A$3:$A$299,MATCH(G123*100+6,Proyectos!$M$3:$M$299,0))&amp;" · "&amp;INDEX(Proyectos!$D$3:$D$299,MATCH(G123*100+6,Proyectos!$M$3:$M$299,0)),"")</f>
        <v/>
      </c>
      <c r="I129" t="str">
        <f>IFERROR(INDEX(Proyectos!$H$3:$H$299,MATCH(A123*100+6,Proyectos!$M$3:$M$299,0)),"")</f>
        <v/>
      </c>
      <c r="J129" t="str">
        <f>IFERROR(INDEX(Proyectos!$H$3:$H$299,MATCH(B123*100+6,Proyectos!$M$3:$M$299,0)),"")</f>
        <v/>
      </c>
      <c r="K129" t="str">
        <f>IFERROR(INDEX(Proyectos!$H$3:$H$299,MATCH(C123*100+6,Proyectos!$M$3:$M$299,0)),"")</f>
        <v/>
      </c>
      <c r="L129" t="str">
        <f>IFERROR(INDEX(Proyectos!$H$3:$H$299,MATCH(D123*100+6,Proyectos!$M$3:$M$299,0)),"")</f>
        <v>Desestimado</v>
      </c>
      <c r="M129" t="str">
        <f>IFERROR(INDEX(Proyectos!$H$3:$H$299,MATCH(E123*100+6,Proyectos!$M$3:$M$299,0)),"")</f>
        <v/>
      </c>
      <c r="N129" t="str">
        <f>IFERROR(INDEX(Proyectos!$H$3:$H$299,MATCH(F123*100+6,Proyectos!$M$3:$M$299,0)),"")</f>
        <v/>
      </c>
      <c r="O129" t="str">
        <f>IFERROR(INDEX(Proyectos!$H$3:$H$299,MATCH(G123*100+6,Proyectos!$M$3:$M$299,0)),"")</f>
        <v/>
      </c>
    </row>
    <row r="130" ht="24" customHeight="1">
      <c r="A130" s="38" t="str">
        <f>IFERROR("#"&amp;INDEX(Proyectos!$A$3:$A$299,MATCH(A123*100+7,Proyectos!$M$3:$M$299,0))&amp;" · "&amp;INDEX(Proyectos!$D$3:$D$299,MATCH(A123*100+7,Proyectos!$M$3:$M$299,0)),"")</f>
        <v/>
      </c>
      <c r="B130" s="38" t="str">
        <f>IFERROR("#"&amp;INDEX(Proyectos!$A$3:$A$299,MATCH(B123*100+7,Proyectos!$M$3:$M$299,0))&amp;" · "&amp;INDEX(Proyectos!$D$3:$D$299,MATCH(B123*100+7,Proyectos!$M$3:$M$299,0)),"")</f>
        <v/>
      </c>
      <c r="C130" s="38" t="str">
        <f>IFERROR("#"&amp;INDEX(Proyectos!$A$3:$A$299,MATCH(C123*100+7,Proyectos!$M$3:$M$299,0))&amp;" · "&amp;INDEX(Proyectos!$D$3:$D$299,MATCH(C123*100+7,Proyectos!$M$3:$M$299,0)),"")</f>
        <v/>
      </c>
      <c r="D130" s="38" t="str">
        <f>IFERROR("#"&amp;INDEX(Proyectos!$A$3:$A$299,MATCH(D123*100+7,Proyectos!$M$3:$M$299,0))&amp;" · "&amp;INDEX(Proyectos!$D$3:$D$299,MATCH(D123*100+7,Proyectos!$M$3:$M$299,0)),"")</f>
        <v>#14 · SDGCONTIC</v>
      </c>
      <c r="E130" s="38" t="str">
        <f>IFERROR("#"&amp;INDEX(Proyectos!$A$3:$A$299,MATCH(E123*100+7,Proyectos!$M$3:$M$299,0))&amp;" · "&amp;INDEX(Proyectos!$D$3:$D$299,MATCH(E123*100+7,Proyectos!$M$3:$M$299,0)),"")</f>
        <v/>
      </c>
      <c r="F130" s="38" t="str">
        <f>IFERROR("#"&amp;INDEX(Proyectos!$A$3:$A$299,MATCH(F123*100+7,Proyectos!$M$3:$M$299,0))&amp;" · "&amp;INDEX(Proyectos!$D$3:$D$299,MATCH(F123*100+7,Proyectos!$M$3:$M$299,0)),"")</f>
        <v/>
      </c>
      <c r="G130" s="38" t="str">
        <f>IFERROR("#"&amp;INDEX(Proyectos!$A$3:$A$299,MATCH(G123*100+7,Proyectos!$M$3:$M$299,0))&amp;" · "&amp;INDEX(Proyectos!$D$3:$D$299,MATCH(G123*100+7,Proyectos!$M$3:$M$299,0)),"")</f>
        <v/>
      </c>
      <c r="I130" t="str">
        <f>IFERROR(INDEX(Proyectos!$H$3:$H$299,MATCH(A123*100+7,Proyectos!$M$3:$M$299,0)),"")</f>
        <v/>
      </c>
      <c r="J130" t="str">
        <f>IFERROR(INDEX(Proyectos!$H$3:$H$299,MATCH(B123*100+7,Proyectos!$M$3:$M$299,0)),"")</f>
        <v/>
      </c>
      <c r="K130" t="str">
        <f>IFERROR(INDEX(Proyectos!$H$3:$H$299,MATCH(C123*100+7,Proyectos!$M$3:$M$299,0)),"")</f>
        <v/>
      </c>
      <c r="L130" t="str">
        <f>IFERROR(INDEX(Proyectos!$H$3:$H$299,MATCH(D123*100+7,Proyectos!$M$3:$M$299,0)),"")</f>
        <v>Desestimado</v>
      </c>
      <c r="M130" t="str">
        <f>IFERROR(INDEX(Proyectos!$H$3:$H$299,MATCH(E123*100+7,Proyectos!$M$3:$M$299,0)),"")</f>
        <v/>
      </c>
      <c r="N130" t="str">
        <f>IFERROR(INDEX(Proyectos!$H$3:$H$299,MATCH(F123*100+7,Proyectos!$M$3:$M$299,0)),"")</f>
        <v/>
      </c>
      <c r="O130" t="str">
        <f>IFERROR(INDEX(Proyectos!$H$3:$H$299,MATCH(G123*100+7,Proyectos!$M$3:$M$299,0)),"")</f>
        <v/>
      </c>
    </row>
    <row r="131" ht="24" customHeight="1">
      <c r="A131" s="38" t="str">
        <f>IFERROR("#"&amp;INDEX(Proyectos!$A$3:$A$299,MATCH(A123*100+8,Proyectos!$M$3:$M$299,0))&amp;" · "&amp;INDEX(Proyectos!$D$3:$D$299,MATCH(A123*100+8,Proyectos!$M$3:$M$299,0)),"")</f>
        <v/>
      </c>
      <c r="B131" s="38" t="str">
        <f>IFERROR("#"&amp;INDEX(Proyectos!$A$3:$A$299,MATCH(B123*100+8,Proyectos!$M$3:$M$299,0))&amp;" · "&amp;INDEX(Proyectos!$D$3:$D$299,MATCH(B123*100+8,Proyectos!$M$3:$M$299,0)),"")</f>
        <v/>
      </c>
      <c r="C131" s="38" t="str">
        <f>IFERROR("#"&amp;INDEX(Proyectos!$A$3:$A$299,MATCH(C123*100+8,Proyectos!$M$3:$M$299,0))&amp;" · "&amp;INDEX(Proyectos!$D$3:$D$299,MATCH(C123*100+8,Proyectos!$M$3:$M$299,0)),"")</f>
        <v/>
      </c>
      <c r="D131" s="38" t="str">
        <f>IFERROR("#"&amp;INDEX(Proyectos!$A$3:$A$299,MATCH(D123*100+8,Proyectos!$M$3:$M$299,0))&amp;" · "&amp;INDEX(Proyectos!$D$3:$D$299,MATCH(D123*100+8,Proyectos!$M$3:$M$299,0)),"")</f>
        <v>#15 · JUSTICIA</v>
      </c>
      <c r="E131" s="38" t="str">
        <f>IFERROR("#"&amp;INDEX(Proyectos!$A$3:$A$299,MATCH(E123*100+8,Proyectos!$M$3:$M$299,0))&amp;" · "&amp;INDEX(Proyectos!$D$3:$D$299,MATCH(E123*100+8,Proyectos!$M$3:$M$299,0)),"")</f>
        <v/>
      </c>
      <c r="F131" s="38" t="str">
        <f>IFERROR("#"&amp;INDEX(Proyectos!$A$3:$A$299,MATCH(F123*100+8,Proyectos!$M$3:$M$299,0))&amp;" · "&amp;INDEX(Proyectos!$D$3:$D$299,MATCH(F123*100+8,Proyectos!$M$3:$M$299,0)),"")</f>
        <v/>
      </c>
      <c r="G131" s="38" t="str">
        <f>IFERROR("#"&amp;INDEX(Proyectos!$A$3:$A$299,MATCH(G123*100+8,Proyectos!$M$3:$M$299,0))&amp;" · "&amp;INDEX(Proyectos!$D$3:$D$299,MATCH(G123*100+8,Proyectos!$M$3:$M$299,0)),"")</f>
        <v/>
      </c>
      <c r="I131" t="str">
        <f>IFERROR(INDEX(Proyectos!$H$3:$H$299,MATCH(A123*100+8,Proyectos!$M$3:$M$299,0)),"")</f>
        <v/>
      </c>
      <c r="J131" t="str">
        <f>IFERROR(INDEX(Proyectos!$H$3:$H$299,MATCH(B123*100+8,Proyectos!$M$3:$M$299,0)),"")</f>
        <v/>
      </c>
      <c r="K131" t="str">
        <f>IFERROR(INDEX(Proyectos!$H$3:$H$299,MATCH(C123*100+8,Proyectos!$M$3:$M$299,0)),"")</f>
        <v/>
      </c>
      <c r="L131" t="str">
        <f>IFERROR(INDEX(Proyectos!$H$3:$H$299,MATCH(D123*100+8,Proyectos!$M$3:$M$299,0)),"")</f>
        <v>Desestimado</v>
      </c>
      <c r="M131" t="str">
        <f>IFERROR(INDEX(Proyectos!$H$3:$H$299,MATCH(E123*100+8,Proyectos!$M$3:$M$299,0)),"")</f>
        <v/>
      </c>
      <c r="N131" t="str">
        <f>IFERROR(INDEX(Proyectos!$H$3:$H$299,MATCH(F123*100+8,Proyectos!$M$3:$M$299,0)),"")</f>
        <v/>
      </c>
      <c r="O131" t="str">
        <f>IFERROR(INDEX(Proyectos!$H$3:$H$299,MATCH(G123*100+8,Proyectos!$M$3:$M$299,0)),"")</f>
        <v/>
      </c>
    </row>
    <row r="132" ht="15" customHeight="1">
      <c r="A132" s="37" t="n">
        <v>46279</v>
      </c>
      <c r="B132" s="37" t="n">
        <v>46280</v>
      </c>
      <c r="C132" s="37" t="n">
        <v>46281</v>
      </c>
      <c r="D132" s="37" t="n">
        <v>46282</v>
      </c>
      <c r="E132" s="37" t="n">
        <v>46283</v>
      </c>
      <c r="F132" s="37" t="n">
        <v>46284</v>
      </c>
      <c r="G132" s="37" t="n">
        <v>46285</v>
      </c>
    </row>
    <row r="133" ht="24" customHeight="1">
      <c r="A133" s="38" t="str">
        <f>IFERROR("#"&amp;INDEX(Proyectos!$A$3:$A$299,MATCH(A132*100+1,Proyectos!$M$3:$M$299,0))&amp;" · "&amp;INDEX(Proyectos!$D$3:$D$299,MATCH(A132*100+1,Proyectos!$M$3:$M$299,0)),"")</f>
        <v>#18 · EMAD - MCCE</v>
      </c>
      <c r="B133" s="38" t="str">
        <f>IFERROR("#"&amp;INDEX(Proyectos!$A$3:$A$299,MATCH(B132*100+1,Proyectos!$M$3:$M$299,0))&amp;" · "&amp;INDEX(Proyectos!$D$3:$D$299,MATCH(B132*100+1,Proyectos!$M$3:$M$299,0)),"")</f>
        <v>#24 · INTA</v>
      </c>
      <c r="C133" s="38" t="str">
        <f>IFERROR("#"&amp;INDEX(Proyectos!$A$3:$A$299,MATCH(C132*100+1,Proyectos!$M$3:$M$299,0))&amp;" · "&amp;INDEX(Proyectos!$D$3:$D$299,MATCH(C132*100+1,Proyectos!$M$3:$M$299,0)),"")</f>
        <v>#26 · INTA</v>
      </c>
      <c r="D133" s="38" t="str">
        <f>IFERROR("#"&amp;INDEX(Proyectos!$A$3:$A$299,MATCH(D132*100+1,Proyectos!$M$3:$M$299,0))&amp;" · "&amp;INDEX(Proyectos!$D$3:$D$299,MATCH(D132*100+1,Proyectos!$M$3:$M$299,0)),"")</f>
        <v>#27 · PRESIDENCIA</v>
      </c>
      <c r="E133" s="38" t="str">
        <f>IFERROR("#"&amp;INDEX(Proyectos!$A$3:$A$299,MATCH(E132*100+1,Proyectos!$M$3:$M$299,0))&amp;" · "&amp;INDEX(Proyectos!$D$3:$D$299,MATCH(E132*100+1,Proyectos!$M$3:$M$299,0)),"")</f>
        <v>#29 · ARMADA*</v>
      </c>
      <c r="F133" s="38" t="str">
        <f>IFERROR("#"&amp;INDEX(Proyectos!$A$3:$A$299,MATCH(F132*100+1,Proyectos!$M$3:$M$299,0))&amp;" · "&amp;INDEX(Proyectos!$D$3:$D$299,MATCH(F132*100+1,Proyectos!$M$3:$M$299,0)),"")</f>
        <v/>
      </c>
      <c r="G133" s="38" t="str">
        <f>IFERROR("#"&amp;INDEX(Proyectos!$A$3:$A$299,MATCH(G132*100+1,Proyectos!$M$3:$M$299,0))&amp;" · "&amp;INDEX(Proyectos!$D$3:$D$299,MATCH(G132*100+1,Proyectos!$M$3:$M$299,0)),"")</f>
        <v>#31 · JAEMALE</v>
      </c>
      <c r="I133" t="str">
        <f>IFERROR(INDEX(Proyectos!$H$3:$H$299,MATCH(A132*100+1,Proyectos!$M$3:$M$299,0)),"")</f>
        <v>Desestimado</v>
      </c>
      <c r="J133" t="str">
        <f>IFERROR(INDEX(Proyectos!$H$3:$H$299,MATCH(B132*100+1,Proyectos!$M$3:$M$299,0)),"")</f>
        <v>Desestimado</v>
      </c>
      <c r="K133" t="str">
        <f>IFERROR(INDEX(Proyectos!$H$3:$H$299,MATCH(C132*100+1,Proyectos!$M$3:$M$299,0)),"")</f>
        <v>Desestimado</v>
      </c>
      <c r="L133" t="str">
        <f>IFERROR(INDEX(Proyectos!$H$3:$H$299,MATCH(D132*100+1,Proyectos!$M$3:$M$299,0)),"")</f>
        <v>Desestimado</v>
      </c>
      <c r="M133" t="str">
        <f>IFERROR(INDEX(Proyectos!$H$3:$H$299,MATCH(E132*100+1,Proyectos!$M$3:$M$299,0)),"")</f>
        <v>Presentado</v>
      </c>
      <c r="N133" t="str">
        <f>IFERROR(INDEX(Proyectos!$H$3:$H$299,MATCH(F132*100+1,Proyectos!$M$3:$M$299,0)),"")</f>
        <v/>
      </c>
      <c r="O133" t="str">
        <f>IFERROR(INDEX(Proyectos!$H$3:$H$299,MATCH(G132*100+1,Proyectos!$M$3:$M$299,0)),"")</f>
        <v>Desestimado</v>
      </c>
    </row>
    <row r="134" ht="24" customHeight="1">
      <c r="A134" s="38" t="str">
        <f>IFERROR("#"&amp;INDEX(Proyectos!$A$3:$A$299,MATCH(A132*100+2,Proyectos!$M$3:$M$299,0))&amp;" · "&amp;INDEX(Proyectos!$D$3:$D$299,MATCH(A132*100+2,Proyectos!$M$3:$M$299,0)),"")</f>
        <v>#19 · JUSTICIA</v>
      </c>
      <c r="B134" s="38" t="str">
        <f>IFERROR("#"&amp;INDEX(Proyectos!$A$3:$A$299,MATCH(B132*100+2,Proyectos!$M$3:$M$299,0))&amp;" · "&amp;INDEX(Proyectos!$D$3:$D$299,MATCH(B132*100+2,Proyectos!$M$3:$M$299,0)),"")</f>
        <v>#25 · EMAD - MCCE</v>
      </c>
      <c r="C134" s="38" t="str">
        <f>IFERROR("#"&amp;INDEX(Proyectos!$A$3:$A$299,MATCH(C132*100+2,Proyectos!$M$3:$M$299,0))&amp;" · "&amp;INDEX(Proyectos!$D$3:$D$299,MATCH(C132*100+2,Proyectos!$M$3:$M$299,0)),"")</f>
        <v/>
      </c>
      <c r="D134" s="38" t="str">
        <f>IFERROR("#"&amp;INDEX(Proyectos!$A$3:$A$299,MATCH(D132*100+2,Proyectos!$M$3:$M$299,0))&amp;" · "&amp;INDEX(Proyectos!$D$3:$D$299,MATCH(D132*100+2,Proyectos!$M$3:$M$299,0)),"")</f>
        <v>#28 · JUSTICIA</v>
      </c>
      <c r="E134" s="38" t="str">
        <f>IFERROR("#"&amp;INDEX(Proyectos!$A$3:$A$299,MATCH(E132*100+2,Proyectos!$M$3:$M$299,0))&amp;" · "&amp;INDEX(Proyectos!$D$3:$D$299,MATCH(E132*100+2,Proyectos!$M$3:$M$299,0)),"")</f>
        <v>#30 · M. PRESIDENCIA</v>
      </c>
      <c r="F134" s="38" t="str">
        <f>IFERROR("#"&amp;INDEX(Proyectos!$A$3:$A$299,MATCH(F132*100+2,Proyectos!$M$3:$M$299,0))&amp;" · "&amp;INDEX(Proyectos!$D$3:$D$299,MATCH(F132*100+2,Proyectos!$M$3:$M$299,0)),"")</f>
        <v/>
      </c>
      <c r="G134" s="38" t="str">
        <f>IFERROR("#"&amp;INDEX(Proyectos!$A$3:$A$299,MATCH(G132*100+2,Proyectos!$M$3:$M$299,0))&amp;" · "&amp;INDEX(Proyectos!$D$3:$D$299,MATCH(G132*100+2,Proyectos!$M$3:$M$299,0)),"")</f>
        <v/>
      </c>
      <c r="I134" t="str">
        <f>IFERROR(INDEX(Proyectos!$H$3:$H$299,MATCH(A132*100+2,Proyectos!$M$3:$M$299,0)),"")</f>
        <v>Desestimado</v>
      </c>
      <c r="J134" t="str">
        <f>IFERROR(INDEX(Proyectos!$H$3:$H$299,MATCH(B132*100+2,Proyectos!$M$3:$M$299,0)),"")</f>
        <v>Desestimado</v>
      </c>
      <c r="K134" t="str">
        <f>IFERROR(INDEX(Proyectos!$H$3:$H$299,MATCH(C132*100+2,Proyectos!$M$3:$M$299,0)),"")</f>
        <v/>
      </c>
      <c r="L134" t="str">
        <f>IFERROR(INDEX(Proyectos!$H$3:$H$299,MATCH(D132*100+2,Proyectos!$M$3:$M$299,0)),"")</f>
        <v>Desestimado</v>
      </c>
      <c r="M134" t="str">
        <f>IFERROR(INDEX(Proyectos!$H$3:$H$299,MATCH(E132*100+2,Proyectos!$M$3:$M$299,0)),"")</f>
        <v>Desestimado</v>
      </c>
      <c r="N134" t="str">
        <f>IFERROR(INDEX(Proyectos!$H$3:$H$299,MATCH(F132*100+2,Proyectos!$M$3:$M$299,0)),"")</f>
        <v/>
      </c>
      <c r="O134" t="str">
        <f>IFERROR(INDEX(Proyectos!$H$3:$H$299,MATCH(G132*100+2,Proyectos!$M$3:$M$299,0)),"")</f>
        <v/>
      </c>
    </row>
    <row r="135" ht="24" customHeight="1">
      <c r="A135" s="38" t="str">
        <f>IFERROR("#"&amp;INDEX(Proyectos!$A$3:$A$299,MATCH(A132*100+3,Proyectos!$M$3:$M$299,0))&amp;" · "&amp;INDEX(Proyectos!$D$3:$D$299,MATCH(A132*100+3,Proyectos!$M$3:$M$299,0)),"")</f>
        <v>#20 · JUSTICIA</v>
      </c>
      <c r="B135" s="38" t="str">
        <f>IFERROR("#"&amp;INDEX(Proyectos!$A$3:$A$299,MATCH(B132*100+3,Proyectos!$M$3:$M$299,0))&amp;" · "&amp;INDEX(Proyectos!$D$3:$D$299,MATCH(B132*100+3,Proyectos!$M$3:$M$299,0)),"")</f>
        <v/>
      </c>
      <c r="C135" s="38" t="str">
        <f>IFERROR("#"&amp;INDEX(Proyectos!$A$3:$A$299,MATCH(C132*100+3,Proyectos!$M$3:$M$299,0))&amp;" · "&amp;INDEX(Proyectos!$D$3:$D$299,MATCH(C132*100+3,Proyectos!$M$3:$M$299,0)),"")</f>
        <v/>
      </c>
      <c r="D135" s="38" t="str">
        <f>IFERROR("#"&amp;INDEX(Proyectos!$A$3:$A$299,MATCH(D132*100+3,Proyectos!$M$3:$M$299,0))&amp;" · "&amp;INDEX(Proyectos!$D$3:$D$299,MATCH(D132*100+3,Proyectos!$M$3:$M$299,0)),"")</f>
        <v/>
      </c>
      <c r="E135" s="38" t="str">
        <f>IFERROR("#"&amp;INDEX(Proyectos!$A$3:$A$299,MATCH(E132*100+3,Proyectos!$M$3:$M$299,0))&amp;" · "&amp;INDEX(Proyectos!$D$3:$D$299,MATCH(E132*100+3,Proyectos!$M$3:$M$299,0)),"")</f>
        <v/>
      </c>
      <c r="F135" s="38" t="str">
        <f>IFERROR("#"&amp;INDEX(Proyectos!$A$3:$A$299,MATCH(F132*100+3,Proyectos!$M$3:$M$299,0))&amp;" · "&amp;INDEX(Proyectos!$D$3:$D$299,MATCH(F132*100+3,Proyectos!$M$3:$M$299,0)),"")</f>
        <v/>
      </c>
      <c r="G135" s="38" t="str">
        <f>IFERROR("#"&amp;INDEX(Proyectos!$A$3:$A$299,MATCH(G132*100+3,Proyectos!$M$3:$M$299,0))&amp;" · "&amp;INDEX(Proyectos!$D$3:$D$299,MATCH(G132*100+3,Proyectos!$M$3:$M$299,0)),"")</f>
        <v/>
      </c>
      <c r="I135" t="str">
        <f>IFERROR(INDEX(Proyectos!$H$3:$H$299,MATCH(A132*100+3,Proyectos!$M$3:$M$299,0)),"")</f>
        <v>Desestimado</v>
      </c>
      <c r="J135" t="str">
        <f>IFERROR(INDEX(Proyectos!$H$3:$H$299,MATCH(B132*100+3,Proyectos!$M$3:$M$299,0)),"")</f>
        <v/>
      </c>
      <c r="K135" t="str">
        <f>IFERROR(INDEX(Proyectos!$H$3:$H$299,MATCH(C132*100+3,Proyectos!$M$3:$M$299,0)),"")</f>
        <v/>
      </c>
      <c r="L135" t="str">
        <f>IFERROR(INDEX(Proyectos!$H$3:$H$299,MATCH(D132*100+3,Proyectos!$M$3:$M$299,0)),"")</f>
        <v/>
      </c>
      <c r="M135" t="str">
        <f>IFERROR(INDEX(Proyectos!$H$3:$H$299,MATCH(E132*100+3,Proyectos!$M$3:$M$299,0)),"")</f>
        <v/>
      </c>
      <c r="N135" t="str">
        <f>IFERROR(INDEX(Proyectos!$H$3:$H$299,MATCH(F132*100+3,Proyectos!$M$3:$M$299,0)),"")</f>
        <v/>
      </c>
      <c r="O135" t="str">
        <f>IFERROR(INDEX(Proyectos!$H$3:$H$299,MATCH(G132*100+3,Proyectos!$M$3:$M$299,0)),"")</f>
        <v/>
      </c>
    </row>
    <row r="136" ht="24" customHeight="1">
      <c r="A136" s="38" t="str">
        <f>IFERROR("#"&amp;INDEX(Proyectos!$A$3:$A$299,MATCH(A132*100+4,Proyectos!$M$3:$M$299,0))&amp;" · "&amp;INDEX(Proyectos!$D$3:$D$299,MATCH(A132*100+4,Proyectos!$M$3:$M$299,0)),"")</f>
        <v>#21 · JUSTICIA</v>
      </c>
      <c r="B136" s="38" t="str">
        <f>IFERROR("#"&amp;INDEX(Proyectos!$A$3:$A$299,MATCH(B132*100+4,Proyectos!$M$3:$M$299,0))&amp;" · "&amp;INDEX(Proyectos!$D$3:$D$299,MATCH(B132*100+4,Proyectos!$M$3:$M$299,0)),"")</f>
        <v/>
      </c>
      <c r="C136" s="38" t="str">
        <f>IFERROR("#"&amp;INDEX(Proyectos!$A$3:$A$299,MATCH(C132*100+4,Proyectos!$M$3:$M$299,0))&amp;" · "&amp;INDEX(Proyectos!$D$3:$D$299,MATCH(C132*100+4,Proyectos!$M$3:$M$299,0)),"")</f>
        <v/>
      </c>
      <c r="D136" s="38" t="str">
        <f>IFERROR("#"&amp;INDEX(Proyectos!$A$3:$A$299,MATCH(D132*100+4,Proyectos!$M$3:$M$299,0))&amp;" · "&amp;INDEX(Proyectos!$D$3:$D$299,MATCH(D132*100+4,Proyectos!$M$3:$M$299,0)),"")</f>
        <v/>
      </c>
      <c r="E136" s="38" t="str">
        <f>IFERROR("#"&amp;INDEX(Proyectos!$A$3:$A$299,MATCH(E132*100+4,Proyectos!$M$3:$M$299,0))&amp;" · "&amp;INDEX(Proyectos!$D$3:$D$299,MATCH(E132*100+4,Proyectos!$M$3:$M$299,0)),"")</f>
        <v/>
      </c>
      <c r="F136" s="38" t="str">
        <f>IFERROR("#"&amp;INDEX(Proyectos!$A$3:$A$299,MATCH(F132*100+4,Proyectos!$M$3:$M$299,0))&amp;" · "&amp;INDEX(Proyectos!$D$3:$D$299,MATCH(F132*100+4,Proyectos!$M$3:$M$299,0)),"")</f>
        <v/>
      </c>
      <c r="G136" s="38" t="str">
        <f>IFERROR("#"&amp;INDEX(Proyectos!$A$3:$A$299,MATCH(G132*100+4,Proyectos!$M$3:$M$299,0))&amp;" · "&amp;INDEX(Proyectos!$D$3:$D$299,MATCH(G132*100+4,Proyectos!$M$3:$M$299,0)),"")</f>
        <v/>
      </c>
      <c r="I136" t="str">
        <f>IFERROR(INDEX(Proyectos!$H$3:$H$299,MATCH(A132*100+4,Proyectos!$M$3:$M$299,0)),"")</f>
        <v>Desestimado</v>
      </c>
      <c r="J136" t="str">
        <f>IFERROR(INDEX(Proyectos!$H$3:$H$299,MATCH(B132*100+4,Proyectos!$M$3:$M$299,0)),"")</f>
        <v/>
      </c>
      <c r="K136" t="str">
        <f>IFERROR(INDEX(Proyectos!$H$3:$H$299,MATCH(C132*100+4,Proyectos!$M$3:$M$299,0)),"")</f>
        <v/>
      </c>
      <c r="L136" t="str">
        <f>IFERROR(INDEX(Proyectos!$H$3:$H$299,MATCH(D132*100+4,Proyectos!$M$3:$M$299,0)),"")</f>
        <v/>
      </c>
      <c r="M136" t="str">
        <f>IFERROR(INDEX(Proyectos!$H$3:$H$299,MATCH(E132*100+4,Proyectos!$M$3:$M$299,0)),"")</f>
        <v/>
      </c>
      <c r="N136" t="str">
        <f>IFERROR(INDEX(Proyectos!$H$3:$H$299,MATCH(F132*100+4,Proyectos!$M$3:$M$299,0)),"")</f>
        <v/>
      </c>
      <c r="O136" t="str">
        <f>IFERROR(INDEX(Proyectos!$H$3:$H$299,MATCH(G132*100+4,Proyectos!$M$3:$M$299,0)),"")</f>
        <v/>
      </c>
    </row>
    <row r="137" ht="24" customHeight="1">
      <c r="A137" s="38" t="str">
        <f>IFERROR("#"&amp;INDEX(Proyectos!$A$3:$A$299,MATCH(A132*100+5,Proyectos!$M$3:$M$299,0))&amp;" · "&amp;INDEX(Proyectos!$D$3:$D$299,MATCH(A132*100+5,Proyectos!$M$3:$M$299,0)),"")</f>
        <v>#22 · M. PRESIDENCIA</v>
      </c>
      <c r="B137" s="38" t="str">
        <f>IFERROR("#"&amp;INDEX(Proyectos!$A$3:$A$299,MATCH(B132*100+5,Proyectos!$M$3:$M$299,0))&amp;" · "&amp;INDEX(Proyectos!$D$3:$D$299,MATCH(B132*100+5,Proyectos!$M$3:$M$299,0)),"")</f>
        <v/>
      </c>
      <c r="C137" s="38" t="str">
        <f>IFERROR("#"&amp;INDEX(Proyectos!$A$3:$A$299,MATCH(C132*100+5,Proyectos!$M$3:$M$299,0))&amp;" · "&amp;INDEX(Proyectos!$D$3:$D$299,MATCH(C132*100+5,Proyectos!$M$3:$M$299,0)),"")</f>
        <v/>
      </c>
      <c r="D137" s="38" t="str">
        <f>IFERROR("#"&amp;INDEX(Proyectos!$A$3:$A$299,MATCH(D132*100+5,Proyectos!$M$3:$M$299,0))&amp;" · "&amp;INDEX(Proyectos!$D$3:$D$299,MATCH(D132*100+5,Proyectos!$M$3:$M$299,0)),"")</f>
        <v/>
      </c>
      <c r="E137" s="38" t="str">
        <f>IFERROR("#"&amp;INDEX(Proyectos!$A$3:$A$299,MATCH(E132*100+5,Proyectos!$M$3:$M$299,0))&amp;" · "&amp;INDEX(Proyectos!$D$3:$D$299,MATCH(E132*100+5,Proyectos!$M$3:$M$299,0)),"")</f>
        <v/>
      </c>
      <c r="F137" s="38" t="str">
        <f>IFERROR("#"&amp;INDEX(Proyectos!$A$3:$A$299,MATCH(F132*100+5,Proyectos!$M$3:$M$299,0))&amp;" · "&amp;INDEX(Proyectos!$D$3:$D$299,MATCH(F132*100+5,Proyectos!$M$3:$M$299,0)),"")</f>
        <v/>
      </c>
      <c r="G137" s="38" t="str">
        <f>IFERROR("#"&amp;INDEX(Proyectos!$A$3:$A$299,MATCH(G132*100+5,Proyectos!$M$3:$M$299,0))&amp;" · "&amp;INDEX(Proyectos!$D$3:$D$299,MATCH(G132*100+5,Proyectos!$M$3:$M$299,0)),"")</f>
        <v/>
      </c>
      <c r="I137" t="str">
        <f>IFERROR(INDEX(Proyectos!$H$3:$H$299,MATCH(A132*100+5,Proyectos!$M$3:$M$299,0)),"")</f>
        <v>Desestimado</v>
      </c>
      <c r="J137" t="str">
        <f>IFERROR(INDEX(Proyectos!$H$3:$H$299,MATCH(B132*100+5,Proyectos!$M$3:$M$299,0)),"")</f>
        <v/>
      </c>
      <c r="K137" t="str">
        <f>IFERROR(INDEX(Proyectos!$H$3:$H$299,MATCH(C132*100+5,Proyectos!$M$3:$M$299,0)),"")</f>
        <v/>
      </c>
      <c r="L137" t="str">
        <f>IFERROR(INDEX(Proyectos!$H$3:$H$299,MATCH(D132*100+5,Proyectos!$M$3:$M$299,0)),"")</f>
        <v/>
      </c>
      <c r="M137" t="str">
        <f>IFERROR(INDEX(Proyectos!$H$3:$H$299,MATCH(E132*100+5,Proyectos!$M$3:$M$299,0)),"")</f>
        <v/>
      </c>
      <c r="N137" t="str">
        <f>IFERROR(INDEX(Proyectos!$H$3:$H$299,MATCH(F132*100+5,Proyectos!$M$3:$M$299,0)),"")</f>
        <v/>
      </c>
      <c r="O137" t="str">
        <f>IFERROR(INDEX(Proyectos!$H$3:$H$299,MATCH(G132*100+5,Proyectos!$M$3:$M$299,0)),"")</f>
        <v/>
      </c>
    </row>
    <row r="138" ht="24" customHeight="1">
      <c r="A138" s="38" t="str">
        <f>IFERROR("#"&amp;INDEX(Proyectos!$A$3:$A$299,MATCH(A132*100+6,Proyectos!$M$3:$M$299,0))&amp;" · "&amp;INDEX(Proyectos!$D$3:$D$299,MATCH(A132*100+6,Proyectos!$M$3:$M$299,0)),"")</f>
        <v>#23 · MITECO</v>
      </c>
      <c r="B138" s="38" t="str">
        <f>IFERROR("#"&amp;INDEX(Proyectos!$A$3:$A$299,MATCH(B132*100+6,Proyectos!$M$3:$M$299,0))&amp;" · "&amp;INDEX(Proyectos!$D$3:$D$299,MATCH(B132*100+6,Proyectos!$M$3:$M$299,0)),"")</f>
        <v/>
      </c>
      <c r="C138" s="38" t="str">
        <f>IFERROR("#"&amp;INDEX(Proyectos!$A$3:$A$299,MATCH(C132*100+6,Proyectos!$M$3:$M$299,0))&amp;" · "&amp;INDEX(Proyectos!$D$3:$D$299,MATCH(C132*100+6,Proyectos!$M$3:$M$299,0)),"")</f>
        <v/>
      </c>
      <c r="D138" s="38" t="str">
        <f>IFERROR("#"&amp;INDEX(Proyectos!$A$3:$A$299,MATCH(D132*100+6,Proyectos!$M$3:$M$299,0))&amp;" · "&amp;INDEX(Proyectos!$D$3:$D$299,MATCH(D132*100+6,Proyectos!$M$3:$M$299,0)),"")</f>
        <v/>
      </c>
      <c r="E138" s="38" t="str">
        <f>IFERROR("#"&amp;INDEX(Proyectos!$A$3:$A$299,MATCH(E132*100+6,Proyectos!$M$3:$M$299,0))&amp;" · "&amp;INDEX(Proyectos!$D$3:$D$299,MATCH(E132*100+6,Proyectos!$M$3:$M$299,0)),"")</f>
        <v/>
      </c>
      <c r="F138" s="38" t="str">
        <f>IFERROR("#"&amp;INDEX(Proyectos!$A$3:$A$299,MATCH(F132*100+6,Proyectos!$M$3:$M$299,0))&amp;" · "&amp;INDEX(Proyectos!$D$3:$D$299,MATCH(F132*100+6,Proyectos!$M$3:$M$299,0)),"")</f>
        <v/>
      </c>
      <c r="G138" s="38" t="str">
        <f>IFERROR("#"&amp;INDEX(Proyectos!$A$3:$A$299,MATCH(G132*100+6,Proyectos!$M$3:$M$299,0))&amp;" · "&amp;INDEX(Proyectos!$D$3:$D$299,MATCH(G132*100+6,Proyectos!$M$3:$M$299,0)),"")</f>
        <v/>
      </c>
      <c r="I138" t="str">
        <f>IFERROR(INDEX(Proyectos!$H$3:$H$299,MATCH(A132*100+6,Proyectos!$M$3:$M$299,0)),"")</f>
        <v>Presentado</v>
      </c>
      <c r="J138" t="str">
        <f>IFERROR(INDEX(Proyectos!$H$3:$H$299,MATCH(B132*100+6,Proyectos!$M$3:$M$299,0)),"")</f>
        <v/>
      </c>
      <c r="K138" t="str">
        <f>IFERROR(INDEX(Proyectos!$H$3:$H$299,MATCH(C132*100+6,Proyectos!$M$3:$M$299,0)),"")</f>
        <v/>
      </c>
      <c r="L138" t="str">
        <f>IFERROR(INDEX(Proyectos!$H$3:$H$299,MATCH(D132*100+6,Proyectos!$M$3:$M$299,0)),"")</f>
        <v/>
      </c>
      <c r="M138" t="str">
        <f>IFERROR(INDEX(Proyectos!$H$3:$H$299,MATCH(E132*100+6,Proyectos!$M$3:$M$299,0)),"")</f>
        <v/>
      </c>
      <c r="N138" t="str">
        <f>IFERROR(INDEX(Proyectos!$H$3:$H$299,MATCH(F132*100+6,Proyectos!$M$3:$M$299,0)),"")</f>
        <v/>
      </c>
      <c r="O138" t="str">
        <f>IFERROR(INDEX(Proyectos!$H$3:$H$299,MATCH(G132*100+6,Proyectos!$M$3:$M$299,0)),"")</f>
        <v/>
      </c>
    </row>
    <row r="139" ht="24" customHeight="1">
      <c r="A139" s="38" t="str">
        <f>IFERROR("#"&amp;INDEX(Proyectos!$A$3:$A$299,MATCH(A132*100+7,Proyectos!$M$3:$M$299,0))&amp;" · "&amp;INDEX(Proyectos!$D$3:$D$299,MATCH(A132*100+7,Proyectos!$M$3:$M$299,0)),"")</f>
        <v/>
      </c>
      <c r="B139" s="38" t="str">
        <f>IFERROR("#"&amp;INDEX(Proyectos!$A$3:$A$299,MATCH(B132*100+7,Proyectos!$M$3:$M$299,0))&amp;" · "&amp;INDEX(Proyectos!$D$3:$D$299,MATCH(B132*100+7,Proyectos!$M$3:$M$299,0)),"")</f>
        <v/>
      </c>
      <c r="C139" s="38" t="str">
        <f>IFERROR("#"&amp;INDEX(Proyectos!$A$3:$A$299,MATCH(C132*100+7,Proyectos!$M$3:$M$299,0))&amp;" · "&amp;INDEX(Proyectos!$D$3:$D$299,MATCH(C132*100+7,Proyectos!$M$3:$M$299,0)),"")</f>
        <v/>
      </c>
      <c r="D139" s="38" t="str">
        <f>IFERROR("#"&amp;INDEX(Proyectos!$A$3:$A$299,MATCH(D132*100+7,Proyectos!$M$3:$M$299,0))&amp;" · "&amp;INDEX(Proyectos!$D$3:$D$299,MATCH(D132*100+7,Proyectos!$M$3:$M$299,0)),"")</f>
        <v/>
      </c>
      <c r="E139" s="38" t="str">
        <f>IFERROR("#"&amp;INDEX(Proyectos!$A$3:$A$299,MATCH(E132*100+7,Proyectos!$M$3:$M$299,0))&amp;" · "&amp;INDEX(Proyectos!$D$3:$D$299,MATCH(E132*100+7,Proyectos!$M$3:$M$299,0)),"")</f>
        <v/>
      </c>
      <c r="F139" s="38" t="str">
        <f>IFERROR("#"&amp;INDEX(Proyectos!$A$3:$A$299,MATCH(F132*100+7,Proyectos!$M$3:$M$299,0))&amp;" · "&amp;INDEX(Proyectos!$D$3:$D$299,MATCH(F132*100+7,Proyectos!$M$3:$M$299,0)),"")</f>
        <v/>
      </c>
      <c r="G139" s="38" t="str">
        <f>IFERROR("#"&amp;INDEX(Proyectos!$A$3:$A$299,MATCH(G132*100+7,Proyectos!$M$3:$M$299,0))&amp;" · "&amp;INDEX(Proyectos!$D$3:$D$299,MATCH(G132*100+7,Proyectos!$M$3:$M$299,0)),"")</f>
        <v/>
      </c>
      <c r="I139" t="str">
        <f>IFERROR(INDEX(Proyectos!$H$3:$H$299,MATCH(A132*100+7,Proyectos!$M$3:$M$299,0)),"")</f>
        <v/>
      </c>
      <c r="J139" t="str">
        <f>IFERROR(INDEX(Proyectos!$H$3:$H$299,MATCH(B132*100+7,Proyectos!$M$3:$M$299,0)),"")</f>
        <v/>
      </c>
      <c r="K139" t="str">
        <f>IFERROR(INDEX(Proyectos!$H$3:$H$299,MATCH(C132*100+7,Proyectos!$M$3:$M$299,0)),"")</f>
        <v/>
      </c>
      <c r="L139" t="str">
        <f>IFERROR(INDEX(Proyectos!$H$3:$H$299,MATCH(D132*100+7,Proyectos!$M$3:$M$299,0)),"")</f>
        <v/>
      </c>
      <c r="M139" t="str">
        <f>IFERROR(INDEX(Proyectos!$H$3:$H$299,MATCH(E132*100+7,Proyectos!$M$3:$M$299,0)),"")</f>
        <v/>
      </c>
      <c r="N139" t="str">
        <f>IFERROR(INDEX(Proyectos!$H$3:$H$299,MATCH(F132*100+7,Proyectos!$M$3:$M$299,0)),"")</f>
        <v/>
      </c>
      <c r="O139" t="str">
        <f>IFERROR(INDEX(Proyectos!$H$3:$H$299,MATCH(G132*100+7,Proyectos!$M$3:$M$299,0)),"")</f>
        <v/>
      </c>
    </row>
    <row r="140" ht="24" customHeight="1">
      <c r="A140" s="38" t="str">
        <f>IFERROR("#"&amp;INDEX(Proyectos!$A$3:$A$299,MATCH(A132*100+8,Proyectos!$M$3:$M$299,0))&amp;" · "&amp;INDEX(Proyectos!$D$3:$D$299,MATCH(A132*100+8,Proyectos!$M$3:$M$299,0)),"")</f>
        <v/>
      </c>
      <c r="B140" s="38" t="str">
        <f>IFERROR("#"&amp;INDEX(Proyectos!$A$3:$A$299,MATCH(B132*100+8,Proyectos!$M$3:$M$299,0))&amp;" · "&amp;INDEX(Proyectos!$D$3:$D$299,MATCH(B132*100+8,Proyectos!$M$3:$M$299,0)),"")</f>
        <v/>
      </c>
      <c r="C140" s="38" t="str">
        <f>IFERROR("#"&amp;INDEX(Proyectos!$A$3:$A$299,MATCH(C132*100+8,Proyectos!$M$3:$M$299,0))&amp;" · "&amp;INDEX(Proyectos!$D$3:$D$299,MATCH(C132*100+8,Proyectos!$M$3:$M$299,0)),"")</f>
        <v/>
      </c>
      <c r="D140" s="38" t="str">
        <f>IFERROR("#"&amp;INDEX(Proyectos!$A$3:$A$299,MATCH(D132*100+8,Proyectos!$M$3:$M$299,0))&amp;" · "&amp;INDEX(Proyectos!$D$3:$D$299,MATCH(D132*100+8,Proyectos!$M$3:$M$299,0)),"")</f>
        <v/>
      </c>
      <c r="E140" s="38" t="str">
        <f>IFERROR("#"&amp;INDEX(Proyectos!$A$3:$A$299,MATCH(E132*100+8,Proyectos!$M$3:$M$299,0))&amp;" · "&amp;INDEX(Proyectos!$D$3:$D$299,MATCH(E132*100+8,Proyectos!$M$3:$M$299,0)),"")</f>
        <v/>
      </c>
      <c r="F140" s="38" t="str">
        <f>IFERROR("#"&amp;INDEX(Proyectos!$A$3:$A$299,MATCH(F132*100+8,Proyectos!$M$3:$M$299,0))&amp;" · "&amp;INDEX(Proyectos!$D$3:$D$299,MATCH(F132*100+8,Proyectos!$M$3:$M$299,0)),"")</f>
        <v/>
      </c>
      <c r="G140" s="38" t="str">
        <f>IFERROR("#"&amp;INDEX(Proyectos!$A$3:$A$299,MATCH(G132*100+8,Proyectos!$M$3:$M$299,0))&amp;" · "&amp;INDEX(Proyectos!$D$3:$D$299,MATCH(G132*100+8,Proyectos!$M$3:$M$299,0)),"")</f>
        <v/>
      </c>
      <c r="I140" t="str">
        <f>IFERROR(INDEX(Proyectos!$H$3:$H$299,MATCH(A132*100+8,Proyectos!$M$3:$M$299,0)),"")</f>
        <v/>
      </c>
      <c r="J140" t="str">
        <f>IFERROR(INDEX(Proyectos!$H$3:$H$299,MATCH(B132*100+8,Proyectos!$M$3:$M$299,0)),"")</f>
        <v/>
      </c>
      <c r="K140" t="str">
        <f>IFERROR(INDEX(Proyectos!$H$3:$H$299,MATCH(C132*100+8,Proyectos!$M$3:$M$299,0)),"")</f>
        <v/>
      </c>
      <c r="L140" t="str">
        <f>IFERROR(INDEX(Proyectos!$H$3:$H$299,MATCH(D132*100+8,Proyectos!$M$3:$M$299,0)),"")</f>
        <v/>
      </c>
      <c r="M140" t="str">
        <f>IFERROR(INDEX(Proyectos!$H$3:$H$299,MATCH(E132*100+8,Proyectos!$M$3:$M$299,0)),"")</f>
        <v/>
      </c>
      <c r="N140" t="str">
        <f>IFERROR(INDEX(Proyectos!$H$3:$H$299,MATCH(F132*100+8,Proyectos!$M$3:$M$299,0)),"")</f>
        <v/>
      </c>
      <c r="O140" t="str">
        <f>IFERROR(INDEX(Proyectos!$H$3:$H$299,MATCH(G132*100+8,Proyectos!$M$3:$M$299,0)),"")</f>
        <v/>
      </c>
    </row>
    <row r="141" ht="15" customHeight="1">
      <c r="A141" s="37" t="n">
        <v>46286</v>
      </c>
      <c r="B141" s="37" t="n">
        <v>46287</v>
      </c>
      <c r="C141" s="37" t="n">
        <v>46288</v>
      </c>
      <c r="D141" s="37" t="n">
        <v>46289</v>
      </c>
      <c r="E141" s="37" t="n">
        <v>46290</v>
      </c>
      <c r="F141" s="37" t="n">
        <v>46291</v>
      </c>
      <c r="G141" s="37" t="n">
        <v>46292</v>
      </c>
    </row>
    <row r="142" ht="24" customHeight="1">
      <c r="A142" s="38" t="str">
        <f>IFERROR("#"&amp;INDEX(Proyectos!$A$3:$A$299,MATCH(A141*100+1,Proyectos!$M$3:$M$299,0))&amp;" · "&amp;INDEX(Proyectos!$D$3:$D$299,MATCH(A141*100+1,Proyectos!$M$3:$M$299,0)),"")</f>
        <v>#32 · ENISA</v>
      </c>
      <c r="B142" s="38" t="str">
        <f>IFERROR("#"&amp;INDEX(Proyectos!$A$3:$A$299,MATCH(B141*100+1,Proyectos!$M$3:$M$299,0))&amp;" · "&amp;INDEX(Proyectos!$D$3:$D$299,MATCH(B141*100+1,Proyectos!$M$3:$M$299,0)),"")</f>
        <v>#36 · SAECO-JCISAT*</v>
      </c>
      <c r="C142" s="38" t="str">
        <f>IFERROR("#"&amp;INDEX(Proyectos!$A$3:$A$299,MATCH(C141*100+1,Proyectos!$M$3:$M$299,0))&amp;" · "&amp;INDEX(Proyectos!$D$3:$D$299,MATCH(C141*100+1,Proyectos!$M$3:$M$299,0)),"")</f>
        <v/>
      </c>
      <c r="D142" s="38" t="str">
        <f>IFERROR("#"&amp;INDEX(Proyectos!$A$3:$A$299,MATCH(D141*100+1,Proyectos!$M$3:$M$299,0))&amp;" · "&amp;INDEX(Proyectos!$D$3:$D$299,MATCH(D141*100+1,Proyectos!$M$3:$M$299,0)),"")</f>
        <v>#39 · JAEMALE</v>
      </c>
      <c r="E142" s="38" t="str">
        <f>IFERROR("#"&amp;INDEX(Proyectos!$A$3:$A$299,MATCH(E141*100+1,Proyectos!$M$3:$M$299,0))&amp;" · "&amp;INDEX(Proyectos!$D$3:$D$299,MATCH(E141*100+1,Proyectos!$M$3:$M$299,0)),"")</f>
        <v>#54 · ISFAS</v>
      </c>
      <c r="F142" s="38" t="str">
        <f>IFERROR("#"&amp;INDEX(Proyectos!$A$3:$A$299,MATCH(F141*100+1,Proyectos!$M$3:$M$299,0))&amp;" · "&amp;INDEX(Proyectos!$D$3:$D$299,MATCH(F141*100+1,Proyectos!$M$3:$M$299,0)),"")</f>
        <v>#44 · SDGCONTIC</v>
      </c>
      <c r="G142" s="38" t="str">
        <f>IFERROR("#"&amp;INDEX(Proyectos!$A$3:$A$299,MATCH(G141*100+1,Proyectos!$M$3:$M$299,0))&amp;" · "&amp;INDEX(Proyectos!$D$3:$D$299,MATCH(G141*100+1,Proyectos!$M$3:$M$299,0)),"")</f>
        <v>#45 · SDGCONTIC</v>
      </c>
      <c r="I142" t="str">
        <f>IFERROR(INDEX(Proyectos!$H$3:$H$299,MATCH(A141*100+1,Proyectos!$M$3:$M$299,0)),"")</f>
        <v>Desestimado</v>
      </c>
      <c r="J142" t="str">
        <f>IFERROR(INDEX(Proyectos!$H$3:$H$299,MATCH(B141*100+1,Proyectos!$M$3:$M$299,0)),"")</f>
        <v>Presentado</v>
      </c>
      <c r="K142" t="str">
        <f>IFERROR(INDEX(Proyectos!$H$3:$H$299,MATCH(C141*100+1,Proyectos!$M$3:$M$299,0)),"")</f>
        <v/>
      </c>
      <c r="L142" t="str">
        <f>IFERROR(INDEX(Proyectos!$H$3:$H$299,MATCH(D141*100+1,Proyectos!$M$3:$M$299,0)),"")</f>
        <v>Desestimado</v>
      </c>
      <c r="M142" t="str">
        <f>IFERROR(INDEX(Proyectos!$H$3:$H$299,MATCH(E141*100+1,Proyectos!$M$3:$M$299,0)),"")</f>
        <v>Desestimado</v>
      </c>
      <c r="N142" t="str">
        <f>IFERROR(INDEX(Proyectos!$H$3:$H$299,MATCH(F141*100+1,Proyectos!$M$3:$M$299,0)),"")</f>
        <v>Desestimado</v>
      </c>
      <c r="O142" t="str">
        <f>IFERROR(INDEX(Proyectos!$H$3:$H$299,MATCH(G141*100+1,Proyectos!$M$3:$M$299,0)),"")</f>
        <v>En elaboración</v>
      </c>
    </row>
    <row r="143" ht="24" customHeight="1">
      <c r="A143" s="38" t="str">
        <f>IFERROR("#"&amp;INDEX(Proyectos!$A$3:$A$299,MATCH(A141*100+2,Proyectos!$M$3:$M$299,0))&amp;" · "&amp;INDEX(Proyectos!$D$3:$D$299,MATCH(A141*100+2,Proyectos!$M$3:$M$299,0)),"")</f>
        <v>#33 · JUSTICIA</v>
      </c>
      <c r="B143" s="38" t="str">
        <f>IFERROR("#"&amp;INDEX(Proyectos!$A$3:$A$299,MATCH(B141*100+2,Proyectos!$M$3:$M$299,0))&amp;" · "&amp;INDEX(Proyectos!$D$3:$D$299,MATCH(B141*100+2,Proyectos!$M$3:$M$299,0)),"")</f>
        <v>#37 · ESPOL - MDE TIERRA</v>
      </c>
      <c r="C143" s="38" t="str">
        <f>IFERROR("#"&amp;INDEX(Proyectos!$A$3:$A$299,MATCH(C141*100+2,Proyectos!$M$3:$M$299,0))&amp;" · "&amp;INDEX(Proyectos!$D$3:$D$299,MATCH(C141*100+2,Proyectos!$M$3:$M$299,0)),"")</f>
        <v/>
      </c>
      <c r="D143" s="38" t="str">
        <f>IFERROR("#"&amp;INDEX(Proyectos!$A$3:$A$299,MATCH(D141*100+2,Proyectos!$M$3:$M$299,0))&amp;" · "&amp;INDEX(Proyectos!$D$3:$D$299,MATCH(D141*100+2,Proyectos!$M$3:$M$299,0)),"")</f>
        <v>#40 · M. PRESIDENCIA</v>
      </c>
      <c r="E143" s="38" t="str">
        <f>IFERROR("#"&amp;INDEX(Proyectos!$A$3:$A$299,MATCH(E141*100+2,Proyectos!$M$3:$M$299,0))&amp;" · "&amp;INDEX(Proyectos!$D$3:$D$299,MATCH(E141*100+2,Proyectos!$M$3:$M$299,0)),"")</f>
        <v>#43 · ARMADA</v>
      </c>
      <c r="F143" s="38" t="str">
        <f>IFERROR("#"&amp;INDEX(Proyectos!$A$3:$A$299,MATCH(F141*100+2,Proyectos!$M$3:$M$299,0))&amp;" · "&amp;INDEX(Proyectos!$D$3:$D$299,MATCH(F141*100+2,Proyectos!$M$3:$M$299,0)),"")</f>
        <v/>
      </c>
      <c r="G143" s="38" t="str">
        <f>IFERROR("#"&amp;INDEX(Proyectos!$A$3:$A$299,MATCH(G141*100+2,Proyectos!$M$3:$M$299,0))&amp;" · "&amp;INDEX(Proyectos!$D$3:$D$299,MATCH(G141*100+2,Proyectos!$M$3:$M$299,0)),"")</f>
        <v>#46 · SDGCONTIC</v>
      </c>
      <c r="I143" t="str">
        <f>IFERROR(INDEX(Proyectos!$H$3:$H$299,MATCH(A141*100+2,Proyectos!$M$3:$M$299,0)),"")</f>
        <v>Desestimado</v>
      </c>
      <c r="J143" t="str">
        <f>IFERROR(INDEX(Proyectos!$H$3:$H$299,MATCH(B141*100+2,Proyectos!$M$3:$M$299,0)),"")</f>
        <v>Desestimado</v>
      </c>
      <c r="K143" t="str">
        <f>IFERROR(INDEX(Proyectos!$H$3:$H$299,MATCH(C141*100+2,Proyectos!$M$3:$M$299,0)),"")</f>
        <v/>
      </c>
      <c r="L143" t="str">
        <f>IFERROR(INDEX(Proyectos!$H$3:$H$299,MATCH(D141*100+2,Proyectos!$M$3:$M$299,0)),"")</f>
        <v>Desestimado</v>
      </c>
      <c r="M143" t="str">
        <f>IFERROR(INDEX(Proyectos!$H$3:$H$299,MATCH(E141*100+2,Proyectos!$M$3:$M$299,0)),"")</f>
        <v>Desestimado</v>
      </c>
      <c r="N143" t="str">
        <f>IFERROR(INDEX(Proyectos!$H$3:$H$299,MATCH(F141*100+2,Proyectos!$M$3:$M$299,0)),"")</f>
        <v/>
      </c>
      <c r="O143" t="str">
        <f>IFERROR(INDEX(Proyectos!$H$3:$H$299,MATCH(G141*100+2,Proyectos!$M$3:$M$299,0)),"")</f>
        <v>Desestimado</v>
      </c>
    </row>
    <row r="144" ht="24" customHeight="1">
      <c r="A144" s="38" t="str">
        <f>IFERROR("#"&amp;INDEX(Proyectos!$A$3:$A$299,MATCH(A141*100+3,Proyectos!$M$3:$M$299,0))&amp;" · "&amp;INDEX(Proyectos!$D$3:$D$299,MATCH(A141*100+3,Proyectos!$M$3:$M$299,0)),"")</f>
        <v>#34 · SDGCONTIC</v>
      </c>
      <c r="B144" s="38" t="str">
        <f>IFERROR("#"&amp;INDEX(Proyectos!$A$3:$A$299,MATCH(B141*100+3,Proyectos!$M$3:$M$299,0))&amp;" · "&amp;INDEX(Proyectos!$D$3:$D$299,MATCH(B141*100+3,Proyectos!$M$3:$M$299,0)),"")</f>
        <v>#38 · UME</v>
      </c>
      <c r="C144" s="38" t="str">
        <f>IFERROR("#"&amp;INDEX(Proyectos!$A$3:$A$299,MATCH(C141*100+3,Proyectos!$M$3:$M$299,0))&amp;" · "&amp;INDEX(Proyectos!$D$3:$D$299,MATCH(C141*100+3,Proyectos!$M$3:$M$299,0)),"")</f>
        <v/>
      </c>
      <c r="D144" s="38" t="str">
        <f>IFERROR("#"&amp;INDEX(Proyectos!$A$3:$A$299,MATCH(D141*100+3,Proyectos!$M$3:$M$299,0))&amp;" · "&amp;INDEX(Proyectos!$D$3:$D$299,MATCH(D141*100+3,Proyectos!$M$3:$M$299,0)),"")</f>
        <v>#73 · MIN. DEF.</v>
      </c>
      <c r="E144" s="38" t="str">
        <f>IFERROR("#"&amp;INDEX(Proyectos!$A$3:$A$299,MATCH(E141*100+3,Proyectos!$M$3:$M$299,0))&amp;" · "&amp;INDEX(Proyectos!$D$3:$D$299,MATCH(E141*100+3,Proyectos!$M$3:$M$299,0)),"")</f>
        <v/>
      </c>
      <c r="F144" s="38" t="str">
        <f>IFERROR("#"&amp;INDEX(Proyectos!$A$3:$A$299,MATCH(F141*100+3,Proyectos!$M$3:$M$299,0))&amp;" · "&amp;INDEX(Proyectos!$D$3:$D$299,MATCH(F141*100+3,Proyectos!$M$3:$M$299,0)),"")</f>
        <v/>
      </c>
      <c r="G144" s="38" t="str">
        <f>IFERROR("#"&amp;INDEX(Proyectos!$A$3:$A$299,MATCH(G141*100+3,Proyectos!$M$3:$M$299,0))&amp;" · "&amp;INDEX(Proyectos!$D$3:$D$299,MATCH(G141*100+3,Proyectos!$M$3:$M$299,0)),"")</f>
        <v/>
      </c>
      <c r="I144" t="str">
        <f>IFERROR(INDEX(Proyectos!$H$3:$H$299,MATCH(A141*100+3,Proyectos!$M$3:$M$299,0)),"")</f>
        <v>Desestimado</v>
      </c>
      <c r="J144" t="str">
        <f>IFERROR(INDEX(Proyectos!$H$3:$H$299,MATCH(B141*100+3,Proyectos!$M$3:$M$299,0)),"")</f>
        <v>Presentado</v>
      </c>
      <c r="K144" t="str">
        <f>IFERROR(INDEX(Proyectos!$H$3:$H$299,MATCH(C141*100+3,Proyectos!$M$3:$M$299,0)),"")</f>
        <v/>
      </c>
      <c r="L144" t="str">
        <f>IFERROR(INDEX(Proyectos!$H$3:$H$299,MATCH(D141*100+3,Proyectos!$M$3:$M$299,0)),"")</f>
        <v>Ganada</v>
      </c>
      <c r="M144" t="str">
        <f>IFERROR(INDEX(Proyectos!$H$3:$H$299,MATCH(E141*100+3,Proyectos!$M$3:$M$299,0)),"")</f>
        <v/>
      </c>
      <c r="N144" t="str">
        <f>IFERROR(INDEX(Proyectos!$H$3:$H$299,MATCH(F141*100+3,Proyectos!$M$3:$M$299,0)),"")</f>
        <v/>
      </c>
      <c r="O144" t="str">
        <f>IFERROR(INDEX(Proyectos!$H$3:$H$299,MATCH(G141*100+3,Proyectos!$M$3:$M$299,0)),"")</f>
        <v/>
      </c>
    </row>
    <row r="145" ht="24" customHeight="1">
      <c r="A145" s="38" t="str">
        <f>IFERROR("#"&amp;INDEX(Proyectos!$A$3:$A$299,MATCH(A141*100+4,Proyectos!$M$3:$M$299,0))&amp;" · "&amp;INDEX(Proyectos!$D$3:$D$299,MATCH(A141*100+4,Proyectos!$M$3:$M$299,0)),"")</f>
        <v>#35 · SDGCONTIC</v>
      </c>
      <c r="B145" s="38" t="str">
        <f>IFERROR("#"&amp;INDEX(Proyectos!$A$3:$A$299,MATCH(B141*100+4,Proyectos!$M$3:$M$299,0))&amp;" · "&amp;INDEX(Proyectos!$D$3:$D$299,MATCH(B141*100+4,Proyectos!$M$3:$M$299,0)),"")</f>
        <v/>
      </c>
      <c r="C145" s="38" t="str">
        <f>IFERROR("#"&amp;INDEX(Proyectos!$A$3:$A$299,MATCH(C141*100+4,Proyectos!$M$3:$M$299,0))&amp;" · "&amp;INDEX(Proyectos!$D$3:$D$299,MATCH(C141*100+4,Proyectos!$M$3:$M$299,0)),"")</f>
        <v/>
      </c>
      <c r="D145" s="38" t="str">
        <f>IFERROR("#"&amp;INDEX(Proyectos!$A$3:$A$299,MATCH(D141*100+4,Proyectos!$M$3:$M$299,0))&amp;" · "&amp;INDEX(Proyectos!$D$3:$D$299,MATCH(D141*100+4,Proyectos!$M$3:$M$299,0)),"")</f>
        <v>#41 · EMAD </v>
      </c>
      <c r="E145" s="38" t="str">
        <f>IFERROR("#"&amp;INDEX(Proyectos!$A$3:$A$299,MATCH(E141*100+4,Proyectos!$M$3:$M$299,0))&amp;" · "&amp;INDEX(Proyectos!$D$3:$D$299,MATCH(E141*100+4,Proyectos!$M$3:$M$299,0)),"")</f>
        <v/>
      </c>
      <c r="F145" s="38" t="str">
        <f>IFERROR("#"&amp;INDEX(Proyectos!$A$3:$A$299,MATCH(F141*100+4,Proyectos!$M$3:$M$299,0))&amp;" · "&amp;INDEX(Proyectos!$D$3:$D$299,MATCH(F141*100+4,Proyectos!$M$3:$M$299,0)),"")</f>
        <v/>
      </c>
      <c r="G145" s="38" t="str">
        <f>IFERROR("#"&amp;INDEX(Proyectos!$A$3:$A$299,MATCH(G141*100+4,Proyectos!$M$3:$M$299,0))&amp;" · "&amp;INDEX(Proyectos!$D$3:$D$299,MATCH(G141*100+4,Proyectos!$M$3:$M$299,0)),"")</f>
        <v/>
      </c>
      <c r="I145" t="str">
        <f>IFERROR(INDEX(Proyectos!$H$3:$H$299,MATCH(A141*100+4,Proyectos!$M$3:$M$299,0)),"")</f>
        <v>Desestimado</v>
      </c>
      <c r="J145" t="str">
        <f>IFERROR(INDEX(Proyectos!$H$3:$H$299,MATCH(B141*100+4,Proyectos!$M$3:$M$299,0)),"")</f>
        <v/>
      </c>
      <c r="K145" t="str">
        <f>IFERROR(INDEX(Proyectos!$H$3:$H$299,MATCH(C141*100+4,Proyectos!$M$3:$M$299,0)),"")</f>
        <v/>
      </c>
      <c r="L145" t="str">
        <f>IFERROR(INDEX(Proyectos!$H$3:$H$299,MATCH(D141*100+4,Proyectos!$M$3:$M$299,0)),"")</f>
        <v>Desestimado</v>
      </c>
      <c r="M145" t="str">
        <f>IFERROR(INDEX(Proyectos!$H$3:$H$299,MATCH(E141*100+4,Proyectos!$M$3:$M$299,0)),"")</f>
        <v/>
      </c>
      <c r="N145" t="str">
        <f>IFERROR(INDEX(Proyectos!$H$3:$H$299,MATCH(F141*100+4,Proyectos!$M$3:$M$299,0)),"")</f>
        <v/>
      </c>
      <c r="O145" t="str">
        <f>IFERROR(INDEX(Proyectos!$H$3:$H$299,MATCH(G141*100+4,Proyectos!$M$3:$M$299,0)),"")</f>
        <v/>
      </c>
    </row>
    <row r="146" ht="24" customHeight="1">
      <c r="A146" s="38" t="str">
        <f>IFERROR("#"&amp;INDEX(Proyectos!$A$3:$A$299,MATCH(A141*100+5,Proyectos!$M$3:$M$299,0))&amp;" · "&amp;INDEX(Proyectos!$D$3:$D$299,MATCH(A141*100+5,Proyectos!$M$3:$M$299,0)),"")</f>
        <v/>
      </c>
      <c r="B146" s="38" t="str">
        <f>IFERROR("#"&amp;INDEX(Proyectos!$A$3:$A$299,MATCH(B141*100+5,Proyectos!$M$3:$M$299,0))&amp;" · "&amp;INDEX(Proyectos!$D$3:$D$299,MATCH(B141*100+5,Proyectos!$M$3:$M$299,0)),"")</f>
        <v/>
      </c>
      <c r="C146" s="38" t="str">
        <f>IFERROR("#"&amp;INDEX(Proyectos!$A$3:$A$299,MATCH(C141*100+5,Proyectos!$M$3:$M$299,0))&amp;" · "&amp;INDEX(Proyectos!$D$3:$D$299,MATCH(C141*100+5,Proyectos!$M$3:$M$299,0)),"")</f>
        <v/>
      </c>
      <c r="D146" s="38" t="str">
        <f>IFERROR("#"&amp;INDEX(Proyectos!$A$3:$A$299,MATCH(D141*100+5,Proyectos!$M$3:$M$299,0))&amp;" · "&amp;INDEX(Proyectos!$D$3:$D$299,MATCH(D141*100+5,Proyectos!$M$3:$M$299,0)),"")</f>
        <v>#42 · M. PRESIDENCIA</v>
      </c>
      <c r="E146" s="38" t="str">
        <f>IFERROR("#"&amp;INDEX(Proyectos!$A$3:$A$299,MATCH(E141*100+5,Proyectos!$M$3:$M$299,0))&amp;" · "&amp;INDEX(Proyectos!$D$3:$D$299,MATCH(E141*100+5,Proyectos!$M$3:$M$299,0)),"")</f>
        <v/>
      </c>
      <c r="F146" s="38" t="str">
        <f>IFERROR("#"&amp;INDEX(Proyectos!$A$3:$A$299,MATCH(F141*100+5,Proyectos!$M$3:$M$299,0))&amp;" · "&amp;INDEX(Proyectos!$D$3:$D$299,MATCH(F141*100+5,Proyectos!$M$3:$M$299,0)),"")</f>
        <v/>
      </c>
      <c r="G146" s="38" t="str">
        <f>IFERROR("#"&amp;INDEX(Proyectos!$A$3:$A$299,MATCH(G141*100+5,Proyectos!$M$3:$M$299,0))&amp;" · "&amp;INDEX(Proyectos!$D$3:$D$299,MATCH(G141*100+5,Proyectos!$M$3:$M$299,0)),"")</f>
        <v/>
      </c>
      <c r="I146" t="str">
        <f>IFERROR(INDEX(Proyectos!$H$3:$H$299,MATCH(A141*100+5,Proyectos!$M$3:$M$299,0)),"")</f>
        <v/>
      </c>
      <c r="J146" t="str">
        <f>IFERROR(INDEX(Proyectos!$H$3:$H$299,MATCH(B141*100+5,Proyectos!$M$3:$M$299,0)),"")</f>
        <v/>
      </c>
      <c r="K146" t="str">
        <f>IFERROR(INDEX(Proyectos!$H$3:$H$299,MATCH(C141*100+5,Proyectos!$M$3:$M$299,0)),"")</f>
        <v/>
      </c>
      <c r="L146" t="str">
        <f>IFERROR(INDEX(Proyectos!$H$3:$H$299,MATCH(D141*100+5,Proyectos!$M$3:$M$299,0)),"")</f>
        <v>Desestimado</v>
      </c>
      <c r="M146" t="str">
        <f>IFERROR(INDEX(Proyectos!$H$3:$H$299,MATCH(E141*100+5,Proyectos!$M$3:$M$299,0)),"")</f>
        <v/>
      </c>
      <c r="N146" t="str">
        <f>IFERROR(INDEX(Proyectos!$H$3:$H$299,MATCH(F141*100+5,Proyectos!$M$3:$M$299,0)),"")</f>
        <v/>
      </c>
      <c r="O146" t="str">
        <f>IFERROR(INDEX(Proyectos!$H$3:$H$299,MATCH(G141*100+5,Proyectos!$M$3:$M$299,0)),"")</f>
        <v/>
      </c>
    </row>
    <row r="147" ht="24" customHeight="1">
      <c r="A147" s="38" t="str">
        <f>IFERROR("#"&amp;INDEX(Proyectos!$A$3:$A$299,MATCH(A141*100+6,Proyectos!$M$3:$M$299,0))&amp;" · "&amp;INDEX(Proyectos!$D$3:$D$299,MATCH(A141*100+6,Proyectos!$M$3:$M$299,0)),"")</f>
        <v/>
      </c>
      <c r="B147" s="38" t="str">
        <f>IFERROR("#"&amp;INDEX(Proyectos!$A$3:$A$299,MATCH(B141*100+6,Proyectos!$M$3:$M$299,0))&amp;" · "&amp;INDEX(Proyectos!$D$3:$D$299,MATCH(B141*100+6,Proyectos!$M$3:$M$299,0)),"")</f>
        <v/>
      </c>
      <c r="C147" s="38" t="str">
        <f>IFERROR("#"&amp;INDEX(Proyectos!$A$3:$A$299,MATCH(C141*100+6,Proyectos!$M$3:$M$299,0))&amp;" · "&amp;INDEX(Proyectos!$D$3:$D$299,MATCH(C141*100+6,Proyectos!$M$3:$M$299,0)),"")</f>
        <v/>
      </c>
      <c r="D147" s="38" t="str">
        <f>IFERROR("#"&amp;INDEX(Proyectos!$A$3:$A$299,MATCH(D141*100+6,Proyectos!$M$3:$M$299,0))&amp;" · "&amp;INDEX(Proyectos!$D$3:$D$299,MATCH(D141*100+6,Proyectos!$M$3:$M$299,0)),"")</f>
        <v/>
      </c>
      <c r="E147" s="38" t="str">
        <f>IFERROR("#"&amp;INDEX(Proyectos!$A$3:$A$299,MATCH(E141*100+6,Proyectos!$M$3:$M$299,0))&amp;" · "&amp;INDEX(Proyectos!$D$3:$D$299,MATCH(E141*100+6,Proyectos!$M$3:$M$299,0)),"")</f>
        <v/>
      </c>
      <c r="F147" s="38" t="str">
        <f>IFERROR("#"&amp;INDEX(Proyectos!$A$3:$A$299,MATCH(F141*100+6,Proyectos!$M$3:$M$299,0))&amp;" · "&amp;INDEX(Proyectos!$D$3:$D$299,MATCH(F141*100+6,Proyectos!$M$3:$M$299,0)),"")</f>
        <v/>
      </c>
      <c r="G147" s="38" t="str">
        <f>IFERROR("#"&amp;INDEX(Proyectos!$A$3:$A$299,MATCH(G141*100+6,Proyectos!$M$3:$M$299,0))&amp;" · "&amp;INDEX(Proyectos!$D$3:$D$299,MATCH(G141*100+6,Proyectos!$M$3:$M$299,0)),"")</f>
        <v/>
      </c>
      <c r="I147" t="str">
        <f>IFERROR(INDEX(Proyectos!$H$3:$H$299,MATCH(A141*100+6,Proyectos!$M$3:$M$299,0)),"")</f>
        <v/>
      </c>
      <c r="J147" t="str">
        <f>IFERROR(INDEX(Proyectos!$H$3:$H$299,MATCH(B141*100+6,Proyectos!$M$3:$M$299,0)),"")</f>
        <v/>
      </c>
      <c r="K147" t="str">
        <f>IFERROR(INDEX(Proyectos!$H$3:$H$299,MATCH(C141*100+6,Proyectos!$M$3:$M$299,0)),"")</f>
        <v/>
      </c>
      <c r="L147" t="str">
        <f>IFERROR(INDEX(Proyectos!$H$3:$H$299,MATCH(D141*100+6,Proyectos!$M$3:$M$299,0)),"")</f>
        <v/>
      </c>
      <c r="M147" t="str">
        <f>IFERROR(INDEX(Proyectos!$H$3:$H$299,MATCH(E141*100+6,Proyectos!$M$3:$M$299,0)),"")</f>
        <v/>
      </c>
      <c r="N147" t="str">
        <f>IFERROR(INDEX(Proyectos!$H$3:$H$299,MATCH(F141*100+6,Proyectos!$M$3:$M$299,0)),"")</f>
        <v/>
      </c>
      <c r="O147" t="str">
        <f>IFERROR(INDEX(Proyectos!$H$3:$H$299,MATCH(G141*100+6,Proyectos!$M$3:$M$299,0)),"")</f>
        <v/>
      </c>
    </row>
    <row r="148" ht="24" customHeight="1">
      <c r="A148" s="38" t="str">
        <f>IFERROR("#"&amp;INDEX(Proyectos!$A$3:$A$299,MATCH(A141*100+7,Proyectos!$M$3:$M$299,0))&amp;" · "&amp;INDEX(Proyectos!$D$3:$D$299,MATCH(A141*100+7,Proyectos!$M$3:$M$299,0)),"")</f>
        <v/>
      </c>
      <c r="B148" s="38" t="str">
        <f>IFERROR("#"&amp;INDEX(Proyectos!$A$3:$A$299,MATCH(B141*100+7,Proyectos!$M$3:$M$299,0))&amp;" · "&amp;INDEX(Proyectos!$D$3:$D$299,MATCH(B141*100+7,Proyectos!$M$3:$M$299,0)),"")</f>
        <v/>
      </c>
      <c r="C148" s="38" t="str">
        <f>IFERROR("#"&amp;INDEX(Proyectos!$A$3:$A$299,MATCH(C141*100+7,Proyectos!$M$3:$M$299,0))&amp;" · "&amp;INDEX(Proyectos!$D$3:$D$299,MATCH(C141*100+7,Proyectos!$M$3:$M$299,0)),"")</f>
        <v/>
      </c>
      <c r="D148" s="38" t="str">
        <f>IFERROR("#"&amp;INDEX(Proyectos!$A$3:$A$299,MATCH(D141*100+7,Proyectos!$M$3:$M$299,0))&amp;" · "&amp;INDEX(Proyectos!$D$3:$D$299,MATCH(D141*100+7,Proyectos!$M$3:$M$299,0)),"")</f>
        <v/>
      </c>
      <c r="E148" s="38" t="str">
        <f>IFERROR("#"&amp;INDEX(Proyectos!$A$3:$A$299,MATCH(E141*100+7,Proyectos!$M$3:$M$299,0))&amp;" · "&amp;INDEX(Proyectos!$D$3:$D$299,MATCH(E141*100+7,Proyectos!$M$3:$M$299,0)),"")</f>
        <v/>
      </c>
      <c r="F148" s="38" t="str">
        <f>IFERROR("#"&amp;INDEX(Proyectos!$A$3:$A$299,MATCH(F141*100+7,Proyectos!$M$3:$M$299,0))&amp;" · "&amp;INDEX(Proyectos!$D$3:$D$299,MATCH(F141*100+7,Proyectos!$M$3:$M$299,0)),"")</f>
        <v/>
      </c>
      <c r="G148" s="38" t="str">
        <f>IFERROR("#"&amp;INDEX(Proyectos!$A$3:$A$299,MATCH(G141*100+7,Proyectos!$M$3:$M$299,0))&amp;" · "&amp;INDEX(Proyectos!$D$3:$D$299,MATCH(G141*100+7,Proyectos!$M$3:$M$299,0)),"")</f>
        <v/>
      </c>
      <c r="I148" t="str">
        <f>IFERROR(INDEX(Proyectos!$H$3:$H$299,MATCH(A141*100+7,Proyectos!$M$3:$M$299,0)),"")</f>
        <v/>
      </c>
      <c r="J148" t="str">
        <f>IFERROR(INDEX(Proyectos!$H$3:$H$299,MATCH(B141*100+7,Proyectos!$M$3:$M$299,0)),"")</f>
        <v/>
      </c>
      <c r="K148" t="str">
        <f>IFERROR(INDEX(Proyectos!$H$3:$H$299,MATCH(C141*100+7,Proyectos!$M$3:$M$299,0)),"")</f>
        <v/>
      </c>
      <c r="L148" t="str">
        <f>IFERROR(INDEX(Proyectos!$H$3:$H$299,MATCH(D141*100+7,Proyectos!$M$3:$M$299,0)),"")</f>
        <v/>
      </c>
      <c r="M148" t="str">
        <f>IFERROR(INDEX(Proyectos!$H$3:$H$299,MATCH(E141*100+7,Proyectos!$M$3:$M$299,0)),"")</f>
        <v/>
      </c>
      <c r="N148" t="str">
        <f>IFERROR(INDEX(Proyectos!$H$3:$H$299,MATCH(F141*100+7,Proyectos!$M$3:$M$299,0)),"")</f>
        <v/>
      </c>
      <c r="O148" t="str">
        <f>IFERROR(INDEX(Proyectos!$H$3:$H$299,MATCH(G141*100+7,Proyectos!$M$3:$M$299,0)),"")</f>
        <v/>
      </c>
    </row>
    <row r="149" ht="24" customHeight="1">
      <c r="A149" s="38" t="str">
        <f>IFERROR("#"&amp;INDEX(Proyectos!$A$3:$A$299,MATCH(A141*100+8,Proyectos!$M$3:$M$299,0))&amp;" · "&amp;INDEX(Proyectos!$D$3:$D$299,MATCH(A141*100+8,Proyectos!$M$3:$M$299,0)),"")</f>
        <v/>
      </c>
      <c r="B149" s="38" t="str">
        <f>IFERROR("#"&amp;INDEX(Proyectos!$A$3:$A$299,MATCH(B141*100+8,Proyectos!$M$3:$M$299,0))&amp;" · "&amp;INDEX(Proyectos!$D$3:$D$299,MATCH(B141*100+8,Proyectos!$M$3:$M$299,0)),"")</f>
        <v/>
      </c>
      <c r="C149" s="38" t="str">
        <f>IFERROR("#"&amp;INDEX(Proyectos!$A$3:$A$299,MATCH(C141*100+8,Proyectos!$M$3:$M$299,0))&amp;" · "&amp;INDEX(Proyectos!$D$3:$D$299,MATCH(C141*100+8,Proyectos!$M$3:$M$299,0)),"")</f>
        <v/>
      </c>
      <c r="D149" s="38" t="str">
        <f>IFERROR("#"&amp;INDEX(Proyectos!$A$3:$A$299,MATCH(D141*100+8,Proyectos!$M$3:$M$299,0))&amp;" · "&amp;INDEX(Proyectos!$D$3:$D$299,MATCH(D141*100+8,Proyectos!$M$3:$M$299,0)),"")</f>
        <v/>
      </c>
      <c r="E149" s="38" t="str">
        <f>IFERROR("#"&amp;INDEX(Proyectos!$A$3:$A$299,MATCH(E141*100+8,Proyectos!$M$3:$M$299,0))&amp;" · "&amp;INDEX(Proyectos!$D$3:$D$299,MATCH(E141*100+8,Proyectos!$M$3:$M$299,0)),"")</f>
        <v/>
      </c>
      <c r="F149" s="38" t="str">
        <f>IFERROR("#"&amp;INDEX(Proyectos!$A$3:$A$299,MATCH(F141*100+8,Proyectos!$M$3:$M$299,0))&amp;" · "&amp;INDEX(Proyectos!$D$3:$D$299,MATCH(F141*100+8,Proyectos!$M$3:$M$299,0)),"")</f>
        <v/>
      </c>
      <c r="G149" s="38" t="str">
        <f>IFERROR("#"&amp;INDEX(Proyectos!$A$3:$A$299,MATCH(G141*100+8,Proyectos!$M$3:$M$299,0))&amp;" · "&amp;INDEX(Proyectos!$D$3:$D$299,MATCH(G141*100+8,Proyectos!$M$3:$M$299,0)),"")</f>
        <v/>
      </c>
      <c r="I149" t="str">
        <f>IFERROR(INDEX(Proyectos!$H$3:$H$299,MATCH(A141*100+8,Proyectos!$M$3:$M$299,0)),"")</f>
        <v/>
      </c>
      <c r="J149" t="str">
        <f>IFERROR(INDEX(Proyectos!$H$3:$H$299,MATCH(B141*100+8,Proyectos!$M$3:$M$299,0)),"")</f>
        <v/>
      </c>
      <c r="K149" t="str">
        <f>IFERROR(INDEX(Proyectos!$H$3:$H$299,MATCH(C141*100+8,Proyectos!$M$3:$M$299,0)),"")</f>
        <v/>
      </c>
      <c r="L149" t="str">
        <f>IFERROR(INDEX(Proyectos!$H$3:$H$299,MATCH(D141*100+8,Proyectos!$M$3:$M$299,0)),"")</f>
        <v/>
      </c>
      <c r="M149" t="str">
        <f>IFERROR(INDEX(Proyectos!$H$3:$H$299,MATCH(E141*100+8,Proyectos!$M$3:$M$299,0)),"")</f>
        <v/>
      </c>
      <c r="N149" t="str">
        <f>IFERROR(INDEX(Proyectos!$H$3:$H$299,MATCH(F141*100+8,Proyectos!$M$3:$M$299,0)),"")</f>
        <v/>
      </c>
      <c r="O149" t="str">
        <f>IFERROR(INDEX(Proyectos!$H$3:$H$299,MATCH(G141*100+8,Proyectos!$M$3:$M$299,0)),"")</f>
        <v/>
      </c>
    </row>
    <row r="150" ht="15" customHeight="1">
      <c r="A150" s="37" t="n">
        <v>46293</v>
      </c>
      <c r="B150" s="37" t="n">
        <v>46294</v>
      </c>
      <c r="C150" s="37" t="n">
        <v>46295</v>
      </c>
      <c r="D150" s="36" t="n"/>
      <c r="E150" s="36" t="n"/>
      <c r="F150" s="36" t="n"/>
      <c r="G150" s="36" t="n"/>
    </row>
    <row r="151" ht="24" customHeight="1">
      <c r="A151" s="38" t="str">
        <f>IFERROR("#"&amp;INDEX(Proyectos!$A$3:$A$299,MATCH(A150*100+1,Proyectos!$M$3:$M$299,0))&amp;" · "&amp;INDEX(Proyectos!$D$3:$D$299,MATCH(A150*100+1,Proyectos!$M$3:$M$299,0)),"")</f>
        <v>#47 · CNMC</v>
      </c>
      <c r="B151" s="38" t="str">
        <f>IFERROR("#"&amp;INDEX(Proyectos!$A$3:$A$299,MATCH(B150*100+1,Proyectos!$M$3:$M$299,0))&amp;" · "&amp;INDEX(Proyectos!$D$3:$D$299,MATCH(B150*100+1,Proyectos!$M$3:$M$299,0)),"")</f>
        <v>#55 · INTA</v>
      </c>
      <c r="C151" s="38" t="str">
        <f>IFERROR("#"&amp;INDEX(Proyectos!$A$3:$A$299,MATCH(C150*100+1,Proyectos!$M$3:$M$299,0))&amp;" · "&amp;INDEX(Proyectos!$D$3:$D$299,MATCH(C150*100+1,Proyectos!$M$3:$M$299,0)),"")</f>
        <v>#58 · CIED-COE</v>
      </c>
      <c r="D151" s="36" t="n"/>
      <c r="E151" s="36" t="n"/>
      <c r="F151" s="36" t="n"/>
      <c r="G151" s="36" t="n"/>
      <c r="I151" t="str">
        <f>IFERROR(INDEX(Proyectos!$H$3:$H$299,MATCH(A150*100+1,Proyectos!$M$3:$M$299,0)),"")</f>
        <v>Desestimado</v>
      </c>
      <c r="J151" t="str">
        <f>IFERROR(INDEX(Proyectos!$H$3:$H$299,MATCH(B150*100+1,Proyectos!$M$3:$M$299,0)),"")</f>
        <v>Desestimado</v>
      </c>
      <c r="K151" t="str">
        <f>IFERROR(INDEX(Proyectos!$H$3:$H$299,MATCH(C150*100+1,Proyectos!$M$3:$M$299,0)),"")</f>
        <v>Desestimado</v>
      </c>
    </row>
    <row r="152" ht="24" customHeight="1">
      <c r="A152" s="38" t="str">
        <f>IFERROR("#"&amp;INDEX(Proyectos!$A$3:$A$299,MATCH(A150*100+2,Proyectos!$M$3:$M$299,0))&amp;" · "&amp;INDEX(Proyectos!$D$3:$D$299,MATCH(A150*100+2,Proyectos!$M$3:$M$299,0)),"")</f>
        <v>#48 · EMAD</v>
      </c>
      <c r="B152" s="38" t="str">
        <f>IFERROR("#"&amp;INDEX(Proyectos!$A$3:$A$299,MATCH(B150*100+2,Proyectos!$M$3:$M$299,0))&amp;" · "&amp;INDEX(Proyectos!$D$3:$D$299,MATCH(B150*100+2,Proyectos!$M$3:$M$299,0)),"")</f>
        <v>#56 · M. PRESIDENCIA</v>
      </c>
      <c r="C152" s="38" t="str">
        <f>IFERROR("#"&amp;INDEX(Proyectos!$A$3:$A$299,MATCH(C150*100+2,Proyectos!$M$3:$M$299,0))&amp;" · "&amp;INDEX(Proyectos!$D$3:$D$299,MATCH(C150*100+2,Proyectos!$M$3:$M$299,0)),"")</f>
        <v/>
      </c>
      <c r="D152" s="36" t="n"/>
      <c r="E152" s="36" t="n"/>
      <c r="F152" s="36" t="n"/>
      <c r="G152" s="36" t="n"/>
      <c r="I152" t="str">
        <f>IFERROR(INDEX(Proyectos!$H$3:$H$299,MATCH(A150*100+2,Proyectos!$M$3:$M$299,0)),"")</f>
        <v>Desestimado</v>
      </c>
      <c r="J152" t="str">
        <f>IFERROR(INDEX(Proyectos!$H$3:$H$299,MATCH(B150*100+2,Proyectos!$M$3:$M$299,0)),"")</f>
        <v>Desestimado</v>
      </c>
      <c r="K152" t="str">
        <f>IFERROR(INDEX(Proyectos!$H$3:$H$299,MATCH(C150*100+2,Proyectos!$M$3:$M$299,0)),"")</f>
        <v/>
      </c>
    </row>
    <row r="153" ht="24" customHeight="1">
      <c r="A153" s="38" t="str">
        <f>IFERROR("#"&amp;INDEX(Proyectos!$A$3:$A$299,MATCH(A150*100+3,Proyectos!$M$3:$M$299,0))&amp;" · "&amp;INDEX(Proyectos!$D$3:$D$299,MATCH(A150*100+3,Proyectos!$M$3:$M$299,0)),"")</f>
        <v>#65 · UCLM</v>
      </c>
      <c r="B153" s="38" t="str">
        <f>IFERROR("#"&amp;INDEX(Proyectos!$A$3:$A$299,MATCH(B150*100+3,Proyectos!$M$3:$M$299,0))&amp;" · "&amp;INDEX(Proyectos!$D$3:$D$299,MATCH(B150*100+3,Proyectos!$M$3:$M$299,0)),"")</f>
        <v>#57 · JAEMALE</v>
      </c>
      <c r="C153" s="38" t="str">
        <f>IFERROR("#"&amp;INDEX(Proyectos!$A$3:$A$299,MATCH(C150*100+3,Proyectos!$M$3:$M$299,0))&amp;" · "&amp;INDEX(Proyectos!$D$3:$D$299,MATCH(C150*100+3,Proyectos!$M$3:$M$299,0)),"")</f>
        <v/>
      </c>
      <c r="D153" s="36" t="n"/>
      <c r="E153" s="36" t="n"/>
      <c r="F153" s="36" t="n"/>
      <c r="G153" s="36" t="n"/>
      <c r="I153" t="str">
        <f>IFERROR(INDEX(Proyectos!$H$3:$H$299,MATCH(A150*100+3,Proyectos!$M$3:$M$299,0)),"")</f>
        <v>Desestimado</v>
      </c>
      <c r="J153" t="str">
        <f>IFERROR(INDEX(Proyectos!$H$3:$H$299,MATCH(B150*100+3,Proyectos!$M$3:$M$299,0)),"")</f>
        <v>Desestimado</v>
      </c>
      <c r="K153" t="str">
        <f>IFERROR(INDEX(Proyectos!$H$3:$H$299,MATCH(C150*100+3,Proyectos!$M$3:$M$299,0)),"")</f>
        <v/>
      </c>
    </row>
    <row r="154" ht="24" customHeight="1">
      <c r="A154" s="38" t="str">
        <f>IFERROR("#"&amp;INDEX(Proyectos!$A$3:$A$299,MATCH(A150*100+4,Proyectos!$M$3:$M$299,0))&amp;" · "&amp;INDEX(Proyectos!$D$3:$D$299,MATCH(A150*100+4,Proyectos!$M$3:$M$299,0)),"")</f>
        <v>#49 · CESTIC</v>
      </c>
      <c r="B154" s="38" t="str">
        <f>IFERROR("#"&amp;INDEX(Proyectos!$A$3:$A$299,MATCH(B150*100+4,Proyectos!$M$3:$M$299,0))&amp;" · "&amp;INDEX(Proyectos!$D$3:$D$299,MATCH(B150*100+4,Proyectos!$M$3:$M$299,0)),"")</f>
        <v/>
      </c>
      <c r="C154" s="38" t="str">
        <f>IFERROR("#"&amp;INDEX(Proyectos!$A$3:$A$299,MATCH(C150*100+4,Proyectos!$M$3:$M$299,0))&amp;" · "&amp;INDEX(Proyectos!$D$3:$D$299,MATCH(C150*100+4,Proyectos!$M$3:$M$299,0)),"")</f>
        <v/>
      </c>
      <c r="D154" s="36" t="n"/>
      <c r="E154" s="36" t="n"/>
      <c r="F154" s="36" t="n"/>
      <c r="G154" s="36" t="n"/>
      <c r="I154" t="str">
        <f>IFERROR(INDEX(Proyectos!$H$3:$H$299,MATCH(A150*100+4,Proyectos!$M$3:$M$299,0)),"")</f>
        <v>Desestimado</v>
      </c>
      <c r="J154" t="str">
        <f>IFERROR(INDEX(Proyectos!$H$3:$H$299,MATCH(B150*100+4,Proyectos!$M$3:$M$299,0)),"")</f>
        <v/>
      </c>
      <c r="K154" t="str">
        <f>IFERROR(INDEX(Proyectos!$H$3:$H$299,MATCH(C150*100+4,Proyectos!$M$3:$M$299,0)),"")</f>
        <v/>
      </c>
    </row>
    <row r="155" ht="24" customHeight="1">
      <c r="A155" s="38" t="str">
        <f>IFERROR("#"&amp;INDEX(Proyectos!$A$3:$A$299,MATCH(A150*100+5,Proyectos!$M$3:$M$299,0))&amp;" · "&amp;INDEX(Proyectos!$D$3:$D$299,MATCH(A150*100+5,Proyectos!$M$3:$M$299,0)),"")</f>
        <v>#50 · SEA 15</v>
      </c>
      <c r="B155" s="38" t="str">
        <f>IFERROR("#"&amp;INDEX(Proyectos!$A$3:$A$299,MATCH(B150*100+5,Proyectos!$M$3:$M$299,0))&amp;" · "&amp;INDEX(Proyectos!$D$3:$D$299,MATCH(B150*100+5,Proyectos!$M$3:$M$299,0)),"")</f>
        <v/>
      </c>
      <c r="C155" s="38" t="str">
        <f>IFERROR("#"&amp;INDEX(Proyectos!$A$3:$A$299,MATCH(C150*100+5,Proyectos!$M$3:$M$299,0))&amp;" · "&amp;INDEX(Proyectos!$D$3:$D$299,MATCH(C150*100+5,Proyectos!$M$3:$M$299,0)),"")</f>
        <v/>
      </c>
      <c r="D155" s="36" t="n"/>
      <c r="E155" s="36" t="n"/>
      <c r="F155" s="36" t="n"/>
      <c r="G155" s="36" t="n"/>
      <c r="I155" t="str">
        <f>IFERROR(INDEX(Proyectos!$H$3:$H$299,MATCH(A150*100+5,Proyectos!$M$3:$M$299,0)),"")</f>
        <v>Desestimado</v>
      </c>
      <c r="J155" t="str">
        <f>IFERROR(INDEX(Proyectos!$H$3:$H$299,MATCH(B150*100+5,Proyectos!$M$3:$M$299,0)),"")</f>
        <v/>
      </c>
      <c r="K155" t="str">
        <f>IFERROR(INDEX(Proyectos!$H$3:$H$299,MATCH(C150*100+5,Proyectos!$M$3:$M$299,0)),"")</f>
        <v/>
      </c>
    </row>
    <row r="156" ht="24" customHeight="1">
      <c r="A156" s="38" t="str">
        <f>IFERROR("#"&amp;INDEX(Proyectos!$A$3:$A$299,MATCH(A150*100+6,Proyectos!$M$3:$M$299,0))&amp;" · "&amp;INDEX(Proyectos!$D$3:$D$299,MATCH(A150*100+6,Proyectos!$M$3:$M$299,0)),"")</f>
        <v>#51 · SDGCONTIC</v>
      </c>
      <c r="B156" s="38" t="str">
        <f>IFERROR("#"&amp;INDEX(Proyectos!$A$3:$A$299,MATCH(B150*100+6,Proyectos!$M$3:$M$299,0))&amp;" · "&amp;INDEX(Proyectos!$D$3:$D$299,MATCH(B150*100+6,Proyectos!$M$3:$M$299,0)),"")</f>
        <v/>
      </c>
      <c r="C156" s="38" t="str">
        <f>IFERROR("#"&amp;INDEX(Proyectos!$A$3:$A$299,MATCH(C150*100+6,Proyectos!$M$3:$M$299,0))&amp;" · "&amp;INDEX(Proyectos!$D$3:$D$299,MATCH(C150*100+6,Proyectos!$M$3:$M$299,0)),"")</f>
        <v/>
      </c>
      <c r="D156" s="36" t="n"/>
      <c r="E156" s="36" t="n"/>
      <c r="F156" s="36" t="n"/>
      <c r="G156" s="36" t="n"/>
      <c r="I156" t="str">
        <f>IFERROR(INDEX(Proyectos!$H$3:$H$299,MATCH(A150*100+6,Proyectos!$M$3:$M$299,0)),"")</f>
        <v>Desestimado</v>
      </c>
      <c r="J156" t="str">
        <f>IFERROR(INDEX(Proyectos!$H$3:$H$299,MATCH(B150*100+6,Proyectos!$M$3:$M$299,0)),"")</f>
        <v/>
      </c>
      <c r="K156" t="str">
        <f>IFERROR(INDEX(Proyectos!$H$3:$H$299,MATCH(C150*100+6,Proyectos!$M$3:$M$299,0)),"")</f>
        <v/>
      </c>
    </row>
    <row r="157" ht="24" customHeight="1">
      <c r="A157" s="38" t="str">
        <f>IFERROR("#"&amp;INDEX(Proyectos!$A$3:$A$299,MATCH(A150*100+7,Proyectos!$M$3:$M$299,0))&amp;" · "&amp;INDEX(Proyectos!$D$3:$D$299,MATCH(A150*100+7,Proyectos!$M$3:$M$299,0)),"")</f>
        <v>#52 · SDGCONTIC</v>
      </c>
      <c r="B157" s="38" t="str">
        <f>IFERROR("#"&amp;INDEX(Proyectos!$A$3:$A$299,MATCH(B150*100+7,Proyectos!$M$3:$M$299,0))&amp;" · "&amp;INDEX(Proyectos!$D$3:$D$299,MATCH(B150*100+7,Proyectos!$M$3:$M$299,0)),"")</f>
        <v/>
      </c>
      <c r="C157" s="38" t="str">
        <f>IFERROR("#"&amp;INDEX(Proyectos!$A$3:$A$299,MATCH(C150*100+7,Proyectos!$M$3:$M$299,0))&amp;" · "&amp;INDEX(Proyectos!$D$3:$D$299,MATCH(C150*100+7,Proyectos!$M$3:$M$299,0)),"")</f>
        <v/>
      </c>
      <c r="D157" s="36" t="n"/>
      <c r="E157" s="36" t="n"/>
      <c r="F157" s="36" t="n"/>
      <c r="G157" s="36" t="n"/>
      <c r="I157" t="str">
        <f>IFERROR(INDEX(Proyectos!$H$3:$H$299,MATCH(A150*100+7,Proyectos!$M$3:$M$299,0)),"")</f>
        <v>Pendiente</v>
      </c>
      <c r="J157" t="str">
        <f>IFERROR(INDEX(Proyectos!$H$3:$H$299,MATCH(B150*100+7,Proyectos!$M$3:$M$299,0)),"")</f>
        <v/>
      </c>
      <c r="K157" t="str">
        <f>IFERROR(INDEX(Proyectos!$H$3:$H$299,MATCH(C150*100+7,Proyectos!$M$3:$M$299,0)),"")</f>
        <v/>
      </c>
    </row>
    <row r="158" ht="24" customHeight="1">
      <c r="A158" s="38" t="str">
        <f>IFERROR("#"&amp;INDEX(Proyectos!$A$3:$A$299,MATCH(A150*100+8,Proyectos!$M$3:$M$299,0))&amp;" · "&amp;INDEX(Proyectos!$D$3:$D$299,MATCH(A150*100+8,Proyectos!$M$3:$M$299,0)),"")</f>
        <v>#53 · SDGCONTIC</v>
      </c>
      <c r="B158" s="38" t="str">
        <f>IFERROR("#"&amp;INDEX(Proyectos!$A$3:$A$299,MATCH(B150*100+8,Proyectos!$M$3:$M$299,0))&amp;" · "&amp;INDEX(Proyectos!$D$3:$D$299,MATCH(B150*100+8,Proyectos!$M$3:$M$299,0)),"")</f>
        <v/>
      </c>
      <c r="C158" s="38" t="str">
        <f>IFERROR("#"&amp;INDEX(Proyectos!$A$3:$A$299,MATCH(C150*100+8,Proyectos!$M$3:$M$299,0))&amp;" · "&amp;INDEX(Proyectos!$D$3:$D$299,MATCH(C150*100+8,Proyectos!$M$3:$M$299,0)),"")</f>
        <v/>
      </c>
      <c r="D158" s="36" t="n"/>
      <c r="E158" s="36" t="n"/>
      <c r="F158" s="36" t="n"/>
      <c r="G158" s="36" t="n"/>
      <c r="I158" t="str">
        <f>IFERROR(INDEX(Proyectos!$H$3:$H$299,MATCH(A150*100+8,Proyectos!$M$3:$M$299,0)),"")</f>
        <v>Desestimado</v>
      </c>
      <c r="J158" t="str">
        <f>IFERROR(INDEX(Proyectos!$H$3:$H$299,MATCH(B150*100+8,Proyectos!$M$3:$M$299,0)),"")</f>
        <v/>
      </c>
      <c r="K158" t="str">
        <f>IFERROR(INDEX(Proyectos!$H$3:$H$299,MATCH(C150*100+8,Proyectos!$M$3:$M$299,0)),"")</f>
        <v/>
      </c>
    </row>
    <row r="160" ht="21.75" customHeight="1">
      <c r="A160" s="66" t="inlineStr">
        <is>
          <t>OCTUBRE 2026</t>
        </is>
      </c>
    </row>
    <row r="161" ht="15.75" customHeight="1">
      <c r="A161" s="35" t="inlineStr">
        <is>
          <t>LUN</t>
        </is>
      </c>
      <c r="B161" s="35" t="inlineStr">
        <is>
          <t>MAR</t>
        </is>
      </c>
      <c r="C161" s="35" t="inlineStr">
        <is>
          <t>MIÉ</t>
        </is>
      </c>
      <c r="D161" s="35" t="inlineStr">
        <is>
          <t>JUE</t>
        </is>
      </c>
      <c r="E161" s="35" t="inlineStr">
        <is>
          <t>VIE</t>
        </is>
      </c>
      <c r="F161" s="35" t="inlineStr">
        <is>
          <t>SÁB</t>
        </is>
      </c>
      <c r="G161" s="35" t="inlineStr">
        <is>
          <t>DOM</t>
        </is>
      </c>
    </row>
    <row r="162" ht="15" customHeight="1">
      <c r="A162" s="36" t="n"/>
      <c r="B162" s="36" t="n"/>
      <c r="C162" s="36" t="n"/>
      <c r="D162" s="37" t="n">
        <v>46296</v>
      </c>
      <c r="E162" s="37" t="n">
        <v>46297</v>
      </c>
      <c r="F162" s="37" t="n">
        <v>46298</v>
      </c>
      <c r="G162" s="37" t="n">
        <v>46299</v>
      </c>
    </row>
    <row r="163" ht="24" customHeight="1">
      <c r="A163" s="36" t="n"/>
      <c r="B163" s="36" t="n"/>
      <c r="C163" s="36" t="n"/>
      <c r="D163" s="38" t="str">
        <f>IFERROR("#"&amp;INDEX(Proyectos!$A$3:$A$299,MATCH(D162*100+1,Proyectos!$M$3:$M$299,0))&amp;" · "&amp;INDEX(Proyectos!$D$3:$D$299,MATCH(D162*100+1,Proyectos!$M$3:$M$299,0)),"")</f>
        <v/>
      </c>
      <c r="E163" s="38" t="str">
        <f>IFERROR("#"&amp;INDEX(Proyectos!$A$3:$A$299,MATCH(E162*100+1,Proyectos!$M$3:$M$299,0))&amp;" · "&amp;INDEX(Proyectos!$D$3:$D$299,MATCH(E162*100+1,Proyectos!$M$3:$M$299,0)),"")</f>
        <v>#64 · SEA 62</v>
      </c>
      <c r="F163" s="38" t="str">
        <f>IFERROR("#"&amp;INDEX(Proyectos!$A$3:$A$299,MATCH(F162*100+1,Proyectos!$M$3:$M$299,0))&amp;" · "&amp;INDEX(Proyectos!$D$3:$D$299,MATCH(F162*100+1,Proyectos!$M$3:$M$299,0)),"")</f>
        <v>#68 · M. PRESIDENCIA</v>
      </c>
      <c r="G163" s="38" t="str">
        <f>IFERROR("#"&amp;INDEX(Proyectos!$A$3:$A$299,MATCH(G162*100+1,Proyectos!$M$3:$M$299,0))&amp;" · "&amp;INDEX(Proyectos!$D$3:$D$299,MATCH(G162*100+1,Proyectos!$M$3:$M$299,0)),"")</f>
        <v>#67 · UCLM</v>
      </c>
      <c r="L163" t="str">
        <f>IFERROR(INDEX(Proyectos!$H$3:$H$299,MATCH(D162*100+1,Proyectos!$M$3:$M$299,0)),"")</f>
        <v/>
      </c>
      <c r="M163" t="str">
        <f>IFERROR(INDEX(Proyectos!$H$3:$H$299,MATCH(E162*100+1,Proyectos!$M$3:$M$299,0)),"")</f>
        <v>Desestimado</v>
      </c>
      <c r="N163" t="str">
        <f>IFERROR(INDEX(Proyectos!$H$3:$H$299,MATCH(F162*100+1,Proyectos!$M$3:$M$299,0)),"")</f>
        <v>Desestimado</v>
      </c>
      <c r="O163" t="str">
        <f>IFERROR(INDEX(Proyectos!$H$3:$H$299,MATCH(G162*100+1,Proyectos!$M$3:$M$299,0)),"")</f>
        <v>Desestimado</v>
      </c>
    </row>
    <row r="164" ht="24" customHeight="1">
      <c r="A164" s="36" t="n"/>
      <c r="B164" s="36" t="n"/>
      <c r="C164" s="36" t="n"/>
      <c r="D164" s="38" t="str">
        <f>IFERROR("#"&amp;INDEX(Proyectos!$A$3:$A$299,MATCH(D162*100+2,Proyectos!$M$3:$M$299,0))&amp;" · "&amp;INDEX(Proyectos!$D$3:$D$299,MATCH(D162*100+2,Proyectos!$M$3:$M$299,0)),"")</f>
        <v/>
      </c>
      <c r="E164" s="38" t="str">
        <f>IFERROR("#"&amp;INDEX(Proyectos!$A$3:$A$299,MATCH(E162*100+2,Proyectos!$M$3:$M$299,0))&amp;" · "&amp;INDEX(Proyectos!$D$3:$D$299,MATCH(E162*100+2,Proyectos!$M$3:$M$299,0)),"")</f>
        <v/>
      </c>
      <c r="F164" s="38" t="str">
        <f>IFERROR("#"&amp;INDEX(Proyectos!$A$3:$A$299,MATCH(F162*100+2,Proyectos!$M$3:$M$299,0))&amp;" · "&amp;INDEX(Proyectos!$D$3:$D$299,MATCH(F162*100+2,Proyectos!$M$3:$M$299,0)),"")</f>
        <v/>
      </c>
      <c r="G164" s="38" t="str">
        <f>IFERROR("#"&amp;INDEX(Proyectos!$A$3:$A$299,MATCH(G162*100+2,Proyectos!$M$3:$M$299,0))&amp;" · "&amp;INDEX(Proyectos!$D$3:$D$299,MATCH(G162*100+2,Proyectos!$M$3:$M$299,0)),"")</f>
        <v>#70 · UCLM</v>
      </c>
      <c r="L164" t="str">
        <f>IFERROR(INDEX(Proyectos!$H$3:$H$299,MATCH(D162*100+2,Proyectos!$M$3:$M$299,0)),"")</f>
        <v/>
      </c>
      <c r="M164" t="str">
        <f>IFERROR(INDEX(Proyectos!$H$3:$H$299,MATCH(E162*100+2,Proyectos!$M$3:$M$299,0)),"")</f>
        <v/>
      </c>
      <c r="N164" t="str">
        <f>IFERROR(INDEX(Proyectos!$H$3:$H$299,MATCH(F162*100+2,Proyectos!$M$3:$M$299,0)),"")</f>
        <v/>
      </c>
      <c r="O164" t="str">
        <f>IFERROR(INDEX(Proyectos!$H$3:$H$299,MATCH(G162*100+2,Proyectos!$M$3:$M$299,0)),"")</f>
        <v>Desestimado</v>
      </c>
    </row>
    <row r="165" ht="24" customHeight="1">
      <c r="A165" s="36" t="n"/>
      <c r="B165" s="36" t="n"/>
      <c r="C165" s="36" t="n"/>
      <c r="D165" s="38" t="str">
        <f>IFERROR("#"&amp;INDEX(Proyectos!$A$3:$A$299,MATCH(D162*100+3,Proyectos!$M$3:$M$299,0))&amp;" · "&amp;INDEX(Proyectos!$D$3:$D$299,MATCH(D162*100+3,Proyectos!$M$3:$M$299,0)),"")</f>
        <v/>
      </c>
      <c r="E165" s="38" t="str">
        <f>IFERROR("#"&amp;INDEX(Proyectos!$A$3:$A$299,MATCH(E162*100+3,Proyectos!$M$3:$M$299,0))&amp;" · "&amp;INDEX(Proyectos!$D$3:$D$299,MATCH(E162*100+3,Proyectos!$M$3:$M$299,0)),"")</f>
        <v/>
      </c>
      <c r="F165" s="38" t="str">
        <f>IFERROR("#"&amp;INDEX(Proyectos!$A$3:$A$299,MATCH(F162*100+3,Proyectos!$M$3:$M$299,0))&amp;" · "&amp;INDEX(Proyectos!$D$3:$D$299,MATCH(F162*100+3,Proyectos!$M$3:$M$299,0)),"")</f>
        <v/>
      </c>
      <c r="G165" s="38" t="str">
        <f>IFERROR("#"&amp;INDEX(Proyectos!$A$3:$A$299,MATCH(G162*100+3,Proyectos!$M$3:$M$299,0))&amp;" · "&amp;INDEX(Proyectos!$D$3:$D$299,MATCH(G162*100+3,Proyectos!$M$3:$M$299,0)),"")</f>
        <v/>
      </c>
      <c r="L165" t="str">
        <f>IFERROR(INDEX(Proyectos!$H$3:$H$299,MATCH(D162*100+3,Proyectos!$M$3:$M$299,0)),"")</f>
        <v/>
      </c>
      <c r="M165" t="str">
        <f>IFERROR(INDEX(Proyectos!$H$3:$H$299,MATCH(E162*100+3,Proyectos!$M$3:$M$299,0)),"")</f>
        <v/>
      </c>
      <c r="N165" t="str">
        <f>IFERROR(INDEX(Proyectos!$H$3:$H$299,MATCH(F162*100+3,Proyectos!$M$3:$M$299,0)),"")</f>
        <v/>
      </c>
      <c r="O165" t="str">
        <f>IFERROR(INDEX(Proyectos!$H$3:$H$299,MATCH(G162*100+3,Proyectos!$M$3:$M$299,0)),"")</f>
        <v/>
      </c>
    </row>
    <row r="166" ht="24" customHeight="1">
      <c r="A166" s="36" t="n"/>
      <c r="B166" s="36" t="n"/>
      <c r="C166" s="36" t="n"/>
      <c r="D166" s="38" t="str">
        <f>IFERROR("#"&amp;INDEX(Proyectos!$A$3:$A$299,MATCH(D162*100+4,Proyectos!$M$3:$M$299,0))&amp;" · "&amp;INDEX(Proyectos!$D$3:$D$299,MATCH(D162*100+4,Proyectos!$M$3:$M$299,0)),"")</f>
        <v/>
      </c>
      <c r="E166" s="38" t="str">
        <f>IFERROR("#"&amp;INDEX(Proyectos!$A$3:$A$299,MATCH(E162*100+4,Proyectos!$M$3:$M$299,0))&amp;" · "&amp;INDEX(Proyectos!$D$3:$D$299,MATCH(E162*100+4,Proyectos!$M$3:$M$299,0)),"")</f>
        <v/>
      </c>
      <c r="F166" s="38" t="str">
        <f>IFERROR("#"&amp;INDEX(Proyectos!$A$3:$A$299,MATCH(F162*100+4,Proyectos!$M$3:$M$299,0))&amp;" · "&amp;INDEX(Proyectos!$D$3:$D$299,MATCH(F162*100+4,Proyectos!$M$3:$M$299,0)),"")</f>
        <v/>
      </c>
      <c r="G166" s="38" t="str">
        <f>IFERROR("#"&amp;INDEX(Proyectos!$A$3:$A$299,MATCH(G162*100+4,Proyectos!$M$3:$M$299,0))&amp;" · "&amp;INDEX(Proyectos!$D$3:$D$299,MATCH(G162*100+4,Proyectos!$M$3:$M$299,0)),"")</f>
        <v/>
      </c>
      <c r="L166" t="str">
        <f>IFERROR(INDEX(Proyectos!$H$3:$H$299,MATCH(D162*100+4,Proyectos!$M$3:$M$299,0)),"")</f>
        <v/>
      </c>
      <c r="M166" t="str">
        <f>IFERROR(INDEX(Proyectos!$H$3:$H$299,MATCH(E162*100+4,Proyectos!$M$3:$M$299,0)),"")</f>
        <v/>
      </c>
      <c r="N166" t="str">
        <f>IFERROR(INDEX(Proyectos!$H$3:$H$299,MATCH(F162*100+4,Proyectos!$M$3:$M$299,0)),"")</f>
        <v/>
      </c>
      <c r="O166" t="str">
        <f>IFERROR(INDEX(Proyectos!$H$3:$H$299,MATCH(G162*100+4,Proyectos!$M$3:$M$299,0)),"")</f>
        <v/>
      </c>
    </row>
    <row r="167" ht="24" customHeight="1">
      <c r="A167" s="36" t="n"/>
      <c r="B167" s="36" t="n"/>
      <c r="C167" s="36" t="n"/>
      <c r="D167" s="38" t="str">
        <f>IFERROR("#"&amp;INDEX(Proyectos!$A$3:$A$299,MATCH(D162*100+5,Proyectos!$M$3:$M$299,0))&amp;" · "&amp;INDEX(Proyectos!$D$3:$D$299,MATCH(D162*100+5,Proyectos!$M$3:$M$299,0)),"")</f>
        <v/>
      </c>
      <c r="E167" s="38" t="str">
        <f>IFERROR("#"&amp;INDEX(Proyectos!$A$3:$A$299,MATCH(E162*100+5,Proyectos!$M$3:$M$299,0))&amp;" · "&amp;INDEX(Proyectos!$D$3:$D$299,MATCH(E162*100+5,Proyectos!$M$3:$M$299,0)),"")</f>
        <v/>
      </c>
      <c r="F167" s="38" t="str">
        <f>IFERROR("#"&amp;INDEX(Proyectos!$A$3:$A$299,MATCH(F162*100+5,Proyectos!$M$3:$M$299,0))&amp;" · "&amp;INDEX(Proyectos!$D$3:$D$299,MATCH(F162*100+5,Proyectos!$M$3:$M$299,0)),"")</f>
        <v/>
      </c>
      <c r="G167" s="38" t="str">
        <f>IFERROR("#"&amp;INDEX(Proyectos!$A$3:$A$299,MATCH(G162*100+5,Proyectos!$M$3:$M$299,0))&amp;" · "&amp;INDEX(Proyectos!$D$3:$D$299,MATCH(G162*100+5,Proyectos!$M$3:$M$299,0)),"")</f>
        <v/>
      </c>
      <c r="L167" t="str">
        <f>IFERROR(INDEX(Proyectos!$H$3:$H$299,MATCH(D162*100+5,Proyectos!$M$3:$M$299,0)),"")</f>
        <v/>
      </c>
      <c r="M167" t="str">
        <f>IFERROR(INDEX(Proyectos!$H$3:$H$299,MATCH(E162*100+5,Proyectos!$M$3:$M$299,0)),"")</f>
        <v/>
      </c>
      <c r="N167" t="str">
        <f>IFERROR(INDEX(Proyectos!$H$3:$H$299,MATCH(F162*100+5,Proyectos!$M$3:$M$299,0)),"")</f>
        <v/>
      </c>
      <c r="O167" t="str">
        <f>IFERROR(INDEX(Proyectos!$H$3:$H$299,MATCH(G162*100+5,Proyectos!$M$3:$M$299,0)),"")</f>
        <v/>
      </c>
    </row>
    <row r="168" ht="24" customHeight="1">
      <c r="A168" s="36" t="n"/>
      <c r="B168" s="36" t="n"/>
      <c r="C168" s="36" t="n"/>
      <c r="D168" s="38" t="str">
        <f>IFERROR("#"&amp;INDEX(Proyectos!$A$3:$A$299,MATCH(D162*100+6,Proyectos!$M$3:$M$299,0))&amp;" · "&amp;INDEX(Proyectos!$D$3:$D$299,MATCH(D162*100+6,Proyectos!$M$3:$M$299,0)),"")</f>
        <v/>
      </c>
      <c r="E168" s="38" t="str">
        <f>IFERROR("#"&amp;INDEX(Proyectos!$A$3:$A$299,MATCH(E162*100+6,Proyectos!$M$3:$M$299,0))&amp;" · "&amp;INDEX(Proyectos!$D$3:$D$299,MATCH(E162*100+6,Proyectos!$M$3:$M$299,0)),"")</f>
        <v/>
      </c>
      <c r="F168" s="38" t="str">
        <f>IFERROR("#"&amp;INDEX(Proyectos!$A$3:$A$299,MATCH(F162*100+6,Proyectos!$M$3:$M$299,0))&amp;" · "&amp;INDEX(Proyectos!$D$3:$D$299,MATCH(F162*100+6,Proyectos!$M$3:$M$299,0)),"")</f>
        <v/>
      </c>
      <c r="G168" s="38" t="str">
        <f>IFERROR("#"&amp;INDEX(Proyectos!$A$3:$A$299,MATCH(G162*100+6,Proyectos!$M$3:$M$299,0))&amp;" · "&amp;INDEX(Proyectos!$D$3:$D$299,MATCH(G162*100+6,Proyectos!$M$3:$M$299,0)),"")</f>
        <v/>
      </c>
      <c r="L168" t="str">
        <f>IFERROR(INDEX(Proyectos!$H$3:$H$299,MATCH(D162*100+6,Proyectos!$M$3:$M$299,0)),"")</f>
        <v/>
      </c>
      <c r="M168" t="str">
        <f>IFERROR(INDEX(Proyectos!$H$3:$H$299,MATCH(E162*100+6,Proyectos!$M$3:$M$299,0)),"")</f>
        <v/>
      </c>
      <c r="N168" t="str">
        <f>IFERROR(INDEX(Proyectos!$H$3:$H$299,MATCH(F162*100+6,Proyectos!$M$3:$M$299,0)),"")</f>
        <v/>
      </c>
      <c r="O168" t="str">
        <f>IFERROR(INDEX(Proyectos!$H$3:$H$299,MATCH(G162*100+6,Proyectos!$M$3:$M$299,0)),"")</f>
        <v/>
      </c>
    </row>
    <row r="169" ht="24" customHeight="1">
      <c r="A169" s="36" t="n"/>
      <c r="B169" s="36" t="n"/>
      <c r="C169" s="36" t="n"/>
      <c r="D169" s="38" t="str">
        <f>IFERROR("#"&amp;INDEX(Proyectos!$A$3:$A$299,MATCH(D162*100+7,Proyectos!$M$3:$M$299,0))&amp;" · "&amp;INDEX(Proyectos!$D$3:$D$299,MATCH(D162*100+7,Proyectos!$M$3:$M$299,0)),"")</f>
        <v/>
      </c>
      <c r="E169" s="38" t="str">
        <f>IFERROR("#"&amp;INDEX(Proyectos!$A$3:$A$299,MATCH(E162*100+7,Proyectos!$M$3:$M$299,0))&amp;" · "&amp;INDEX(Proyectos!$D$3:$D$299,MATCH(E162*100+7,Proyectos!$M$3:$M$299,0)),"")</f>
        <v/>
      </c>
      <c r="F169" s="38" t="str">
        <f>IFERROR("#"&amp;INDEX(Proyectos!$A$3:$A$299,MATCH(F162*100+7,Proyectos!$M$3:$M$299,0))&amp;" · "&amp;INDEX(Proyectos!$D$3:$D$299,MATCH(F162*100+7,Proyectos!$M$3:$M$299,0)),"")</f>
        <v/>
      </c>
      <c r="G169" s="38" t="str">
        <f>IFERROR("#"&amp;INDEX(Proyectos!$A$3:$A$299,MATCH(G162*100+7,Proyectos!$M$3:$M$299,0))&amp;" · "&amp;INDEX(Proyectos!$D$3:$D$299,MATCH(G162*100+7,Proyectos!$M$3:$M$299,0)),"")</f>
        <v/>
      </c>
      <c r="L169" t="str">
        <f>IFERROR(INDEX(Proyectos!$H$3:$H$299,MATCH(D162*100+7,Proyectos!$M$3:$M$299,0)),"")</f>
        <v/>
      </c>
      <c r="M169" t="str">
        <f>IFERROR(INDEX(Proyectos!$H$3:$H$299,MATCH(E162*100+7,Proyectos!$M$3:$M$299,0)),"")</f>
        <v/>
      </c>
      <c r="N169" t="str">
        <f>IFERROR(INDEX(Proyectos!$H$3:$H$299,MATCH(F162*100+7,Proyectos!$M$3:$M$299,0)),"")</f>
        <v/>
      </c>
      <c r="O169" t="str">
        <f>IFERROR(INDEX(Proyectos!$H$3:$H$299,MATCH(G162*100+7,Proyectos!$M$3:$M$299,0)),"")</f>
        <v/>
      </c>
    </row>
    <row r="170" ht="24" customHeight="1">
      <c r="A170" s="36" t="n"/>
      <c r="B170" s="36" t="n"/>
      <c r="C170" s="36" t="n"/>
      <c r="D170" s="38" t="str">
        <f>IFERROR("#"&amp;INDEX(Proyectos!$A$3:$A$299,MATCH(D162*100+8,Proyectos!$M$3:$M$299,0))&amp;" · "&amp;INDEX(Proyectos!$D$3:$D$299,MATCH(D162*100+8,Proyectos!$M$3:$M$299,0)),"")</f>
        <v/>
      </c>
      <c r="E170" s="38" t="str">
        <f>IFERROR("#"&amp;INDEX(Proyectos!$A$3:$A$299,MATCH(E162*100+8,Proyectos!$M$3:$M$299,0))&amp;" · "&amp;INDEX(Proyectos!$D$3:$D$299,MATCH(E162*100+8,Proyectos!$M$3:$M$299,0)),"")</f>
        <v/>
      </c>
      <c r="F170" s="38" t="str">
        <f>IFERROR("#"&amp;INDEX(Proyectos!$A$3:$A$299,MATCH(F162*100+8,Proyectos!$M$3:$M$299,0))&amp;" · "&amp;INDEX(Proyectos!$D$3:$D$299,MATCH(F162*100+8,Proyectos!$M$3:$M$299,0)),"")</f>
        <v/>
      </c>
      <c r="G170" s="38" t="str">
        <f>IFERROR("#"&amp;INDEX(Proyectos!$A$3:$A$299,MATCH(G162*100+8,Proyectos!$M$3:$M$299,0))&amp;" · "&amp;INDEX(Proyectos!$D$3:$D$299,MATCH(G162*100+8,Proyectos!$M$3:$M$299,0)),"")</f>
        <v/>
      </c>
      <c r="L170" t="str">
        <f>IFERROR(INDEX(Proyectos!$H$3:$H$299,MATCH(D162*100+8,Proyectos!$M$3:$M$299,0)),"")</f>
        <v/>
      </c>
      <c r="M170" t="str">
        <f>IFERROR(INDEX(Proyectos!$H$3:$H$299,MATCH(E162*100+8,Proyectos!$M$3:$M$299,0)),"")</f>
        <v/>
      </c>
      <c r="N170" t="str">
        <f>IFERROR(INDEX(Proyectos!$H$3:$H$299,MATCH(F162*100+8,Proyectos!$M$3:$M$299,0)),"")</f>
        <v/>
      </c>
      <c r="O170" t="str">
        <f>IFERROR(INDEX(Proyectos!$H$3:$H$299,MATCH(G162*100+8,Proyectos!$M$3:$M$299,0)),"")</f>
        <v/>
      </c>
    </row>
    <row r="171" ht="15" customHeight="1">
      <c r="A171" s="37" t="n">
        <v>46300</v>
      </c>
      <c r="B171" s="37" t="n">
        <v>46301</v>
      </c>
      <c r="C171" s="37" t="n">
        <v>46302</v>
      </c>
      <c r="D171" s="37" t="n">
        <v>46303</v>
      </c>
      <c r="E171" s="37" t="n">
        <v>46304</v>
      </c>
      <c r="F171" s="37" t="n">
        <v>46305</v>
      </c>
      <c r="G171" s="37" t="n">
        <v>46306</v>
      </c>
    </row>
    <row r="172" ht="24" customHeight="1">
      <c r="A172" s="38" t="str">
        <f>IFERROR("#"&amp;INDEX(Proyectos!$A$3:$A$299,MATCH(A171*100+1,Proyectos!$M$3:$M$299,0))&amp;" · "&amp;INDEX(Proyectos!$D$3:$D$299,MATCH(A171*100+1,Proyectos!$M$3:$M$299,0)),"")</f>
        <v>#72 · JCISAT</v>
      </c>
      <c r="B172" s="38" t="str">
        <f>IFERROR("#"&amp;INDEX(Proyectos!$A$3:$A$299,MATCH(B171*100+1,Proyectos!$M$3:$M$299,0))&amp;" · "&amp;INDEX(Proyectos!$D$3:$D$299,MATCH(B171*100+1,Proyectos!$M$3:$M$299,0)),"")</f>
        <v>#71 · SEPIDES</v>
      </c>
      <c r="C172" s="38" t="str">
        <f>IFERROR("#"&amp;INDEX(Proyectos!$A$3:$A$299,MATCH(C171*100+1,Proyectos!$M$3:$M$299,0))&amp;" · "&amp;INDEX(Proyectos!$D$3:$D$299,MATCH(C171*100+1,Proyectos!$M$3:$M$299,0)),"")</f>
        <v/>
      </c>
      <c r="D172" s="38" t="str">
        <f>IFERROR("#"&amp;INDEX(Proyectos!$A$3:$A$299,MATCH(D171*100+1,Proyectos!$M$3:$M$299,0))&amp;" · "&amp;INDEX(Proyectos!$D$3:$D$299,MATCH(D171*100+1,Proyectos!$M$3:$M$299,0)),"")</f>
        <v/>
      </c>
      <c r="E172" s="38" t="str">
        <f>IFERROR("#"&amp;INDEX(Proyectos!$A$3:$A$299,MATCH(E171*100+1,Proyectos!$M$3:$M$299,0))&amp;" · "&amp;INDEX(Proyectos!$D$3:$D$299,MATCH(E171*100+1,Proyectos!$M$3:$M$299,0)),"")</f>
        <v>#59 · INTA</v>
      </c>
      <c r="F172" s="38" t="str">
        <f>IFERROR("#"&amp;INDEX(Proyectos!$A$3:$A$299,MATCH(F171*100+1,Proyectos!$M$3:$M$299,0))&amp;" · "&amp;INDEX(Proyectos!$D$3:$D$299,MATCH(F171*100+1,Proyectos!$M$3:$M$299,0)),"")</f>
        <v/>
      </c>
      <c r="G172" s="38" t="str">
        <f>IFERROR("#"&amp;INDEX(Proyectos!$A$3:$A$299,MATCH(G171*100+1,Proyectos!$M$3:$M$299,0))&amp;" · "&amp;INDEX(Proyectos!$D$3:$D$299,MATCH(G171*100+1,Proyectos!$M$3:$M$299,0)),"")</f>
        <v/>
      </c>
      <c r="I172" t="str">
        <f>IFERROR(INDEX(Proyectos!$H$3:$H$299,MATCH(A171*100+1,Proyectos!$M$3:$M$299,0)),"")</f>
        <v>Pendiente</v>
      </c>
      <c r="J172" t="str">
        <f>IFERROR(INDEX(Proyectos!$H$3:$H$299,MATCH(B171*100+1,Proyectos!$M$3:$M$299,0)),"")</f>
        <v>Pendiente</v>
      </c>
      <c r="K172" t="str">
        <f>IFERROR(INDEX(Proyectos!$H$3:$H$299,MATCH(C171*100+1,Proyectos!$M$3:$M$299,0)),"")</f>
        <v/>
      </c>
      <c r="L172" t="str">
        <f>IFERROR(INDEX(Proyectos!$H$3:$H$299,MATCH(D171*100+1,Proyectos!$M$3:$M$299,0)),"")</f>
        <v/>
      </c>
      <c r="M172" t="str">
        <f>IFERROR(INDEX(Proyectos!$H$3:$H$299,MATCH(E171*100+1,Proyectos!$M$3:$M$299,0)),"")</f>
        <v>Desestimado</v>
      </c>
      <c r="N172" t="str">
        <f>IFERROR(INDEX(Proyectos!$H$3:$H$299,MATCH(F171*100+1,Proyectos!$M$3:$M$299,0)),"")</f>
        <v/>
      </c>
      <c r="O172" t="str">
        <f>IFERROR(INDEX(Proyectos!$H$3:$H$299,MATCH(G171*100+1,Proyectos!$M$3:$M$299,0)),"")</f>
        <v/>
      </c>
    </row>
    <row r="173" ht="24" customHeight="1">
      <c r="A173" s="38" t="str">
        <f>IFERROR("#"&amp;INDEX(Proyectos!$A$3:$A$299,MATCH(A171*100+2,Proyectos!$M$3:$M$299,0))&amp;" · "&amp;INDEX(Proyectos!$D$3:$D$299,MATCH(A171*100+2,Proyectos!$M$3:$M$299,0)),"")</f>
        <v/>
      </c>
      <c r="B173" s="38" t="str">
        <f>IFERROR("#"&amp;INDEX(Proyectos!$A$3:$A$299,MATCH(B171*100+2,Proyectos!$M$3:$M$299,0))&amp;" · "&amp;INDEX(Proyectos!$D$3:$D$299,MATCH(B171*100+2,Proyectos!$M$3:$M$299,0)),"")</f>
        <v/>
      </c>
      <c r="C173" s="38" t="str">
        <f>IFERROR("#"&amp;INDEX(Proyectos!$A$3:$A$299,MATCH(C171*100+2,Proyectos!$M$3:$M$299,0))&amp;" · "&amp;INDEX(Proyectos!$D$3:$D$299,MATCH(C171*100+2,Proyectos!$M$3:$M$299,0)),"")</f>
        <v/>
      </c>
      <c r="D173" s="38" t="str">
        <f>IFERROR("#"&amp;INDEX(Proyectos!$A$3:$A$299,MATCH(D171*100+2,Proyectos!$M$3:$M$299,0))&amp;" · "&amp;INDEX(Proyectos!$D$3:$D$299,MATCH(D171*100+2,Proyectos!$M$3:$M$299,0)),"")</f>
        <v/>
      </c>
      <c r="E173" s="38" t="str">
        <f>IFERROR("#"&amp;INDEX(Proyectos!$A$3:$A$299,MATCH(E171*100+2,Proyectos!$M$3:$M$299,0))&amp;" · "&amp;INDEX(Proyectos!$D$3:$D$299,MATCH(E171*100+2,Proyectos!$M$3:$M$299,0)),"")</f>
        <v/>
      </c>
      <c r="F173" s="38" t="str">
        <f>IFERROR("#"&amp;INDEX(Proyectos!$A$3:$A$299,MATCH(F171*100+2,Proyectos!$M$3:$M$299,0))&amp;" · "&amp;INDEX(Proyectos!$D$3:$D$299,MATCH(F171*100+2,Proyectos!$M$3:$M$299,0)),"")</f>
        <v/>
      </c>
      <c r="G173" s="38" t="str">
        <f>IFERROR("#"&amp;INDEX(Proyectos!$A$3:$A$299,MATCH(G171*100+2,Proyectos!$M$3:$M$299,0))&amp;" · "&amp;INDEX(Proyectos!$D$3:$D$299,MATCH(G171*100+2,Proyectos!$M$3:$M$299,0)),"")</f>
        <v/>
      </c>
      <c r="I173" t="str">
        <f>IFERROR(INDEX(Proyectos!$H$3:$H$299,MATCH(A171*100+2,Proyectos!$M$3:$M$299,0)),"")</f>
        <v/>
      </c>
      <c r="J173" t="str">
        <f>IFERROR(INDEX(Proyectos!$H$3:$H$299,MATCH(B171*100+2,Proyectos!$M$3:$M$299,0)),"")</f>
        <v/>
      </c>
      <c r="K173" t="str">
        <f>IFERROR(INDEX(Proyectos!$H$3:$H$299,MATCH(C171*100+2,Proyectos!$M$3:$M$299,0)),"")</f>
        <v/>
      </c>
      <c r="L173" t="str">
        <f>IFERROR(INDEX(Proyectos!$H$3:$H$299,MATCH(D171*100+2,Proyectos!$M$3:$M$299,0)),"")</f>
        <v/>
      </c>
      <c r="M173" t="str">
        <f>IFERROR(INDEX(Proyectos!$H$3:$H$299,MATCH(E171*100+2,Proyectos!$M$3:$M$299,0)),"")</f>
        <v/>
      </c>
      <c r="N173" t="str">
        <f>IFERROR(INDEX(Proyectos!$H$3:$H$299,MATCH(F171*100+2,Proyectos!$M$3:$M$299,0)),"")</f>
        <v/>
      </c>
      <c r="O173" t="str">
        <f>IFERROR(INDEX(Proyectos!$H$3:$H$299,MATCH(G171*100+2,Proyectos!$M$3:$M$299,0)),"")</f>
        <v/>
      </c>
    </row>
    <row r="174" ht="24" customHeight="1">
      <c r="A174" s="38" t="str">
        <f>IFERROR("#"&amp;INDEX(Proyectos!$A$3:$A$299,MATCH(A171*100+3,Proyectos!$M$3:$M$299,0))&amp;" · "&amp;INDEX(Proyectos!$D$3:$D$299,MATCH(A171*100+3,Proyectos!$M$3:$M$299,0)),"")</f>
        <v/>
      </c>
      <c r="B174" s="38" t="str">
        <f>IFERROR("#"&amp;INDEX(Proyectos!$A$3:$A$299,MATCH(B171*100+3,Proyectos!$M$3:$M$299,0))&amp;" · "&amp;INDEX(Proyectos!$D$3:$D$299,MATCH(B171*100+3,Proyectos!$M$3:$M$299,0)),"")</f>
        <v/>
      </c>
      <c r="C174" s="38" t="str">
        <f>IFERROR("#"&amp;INDEX(Proyectos!$A$3:$A$299,MATCH(C171*100+3,Proyectos!$M$3:$M$299,0))&amp;" · "&amp;INDEX(Proyectos!$D$3:$D$299,MATCH(C171*100+3,Proyectos!$M$3:$M$299,0)),"")</f>
        <v/>
      </c>
      <c r="D174" s="38" t="str">
        <f>IFERROR("#"&amp;INDEX(Proyectos!$A$3:$A$299,MATCH(D171*100+3,Proyectos!$M$3:$M$299,0))&amp;" · "&amp;INDEX(Proyectos!$D$3:$D$299,MATCH(D171*100+3,Proyectos!$M$3:$M$299,0)),"")</f>
        <v/>
      </c>
      <c r="E174" s="38" t="str">
        <f>IFERROR("#"&amp;INDEX(Proyectos!$A$3:$A$299,MATCH(E171*100+3,Proyectos!$M$3:$M$299,0))&amp;" · "&amp;INDEX(Proyectos!$D$3:$D$299,MATCH(E171*100+3,Proyectos!$M$3:$M$299,0)),"")</f>
        <v/>
      </c>
      <c r="F174" s="38" t="str">
        <f>IFERROR("#"&amp;INDEX(Proyectos!$A$3:$A$299,MATCH(F171*100+3,Proyectos!$M$3:$M$299,0))&amp;" · "&amp;INDEX(Proyectos!$D$3:$D$299,MATCH(F171*100+3,Proyectos!$M$3:$M$299,0)),"")</f>
        <v/>
      </c>
      <c r="G174" s="38" t="str">
        <f>IFERROR("#"&amp;INDEX(Proyectos!$A$3:$A$299,MATCH(G171*100+3,Proyectos!$M$3:$M$299,0))&amp;" · "&amp;INDEX(Proyectos!$D$3:$D$299,MATCH(G171*100+3,Proyectos!$M$3:$M$299,0)),"")</f>
        <v/>
      </c>
      <c r="I174" t="str">
        <f>IFERROR(INDEX(Proyectos!$H$3:$H$299,MATCH(A171*100+3,Proyectos!$M$3:$M$299,0)),"")</f>
        <v/>
      </c>
      <c r="J174" t="str">
        <f>IFERROR(INDEX(Proyectos!$H$3:$H$299,MATCH(B171*100+3,Proyectos!$M$3:$M$299,0)),"")</f>
        <v/>
      </c>
      <c r="K174" t="str">
        <f>IFERROR(INDEX(Proyectos!$H$3:$H$299,MATCH(C171*100+3,Proyectos!$M$3:$M$299,0)),"")</f>
        <v/>
      </c>
      <c r="L174" t="str">
        <f>IFERROR(INDEX(Proyectos!$H$3:$H$299,MATCH(D171*100+3,Proyectos!$M$3:$M$299,0)),"")</f>
        <v/>
      </c>
      <c r="M174" t="str">
        <f>IFERROR(INDEX(Proyectos!$H$3:$H$299,MATCH(E171*100+3,Proyectos!$M$3:$M$299,0)),"")</f>
        <v/>
      </c>
      <c r="N174" t="str">
        <f>IFERROR(INDEX(Proyectos!$H$3:$H$299,MATCH(F171*100+3,Proyectos!$M$3:$M$299,0)),"")</f>
        <v/>
      </c>
      <c r="O174" t="str">
        <f>IFERROR(INDEX(Proyectos!$H$3:$H$299,MATCH(G171*100+3,Proyectos!$M$3:$M$299,0)),"")</f>
        <v/>
      </c>
    </row>
    <row r="175" ht="24" customHeight="1">
      <c r="A175" s="38" t="str">
        <f>IFERROR("#"&amp;INDEX(Proyectos!$A$3:$A$299,MATCH(A171*100+4,Proyectos!$M$3:$M$299,0))&amp;" · "&amp;INDEX(Proyectos!$D$3:$D$299,MATCH(A171*100+4,Proyectos!$M$3:$M$299,0)),"")</f>
        <v/>
      </c>
      <c r="B175" s="38" t="str">
        <f>IFERROR("#"&amp;INDEX(Proyectos!$A$3:$A$299,MATCH(B171*100+4,Proyectos!$M$3:$M$299,0))&amp;" · "&amp;INDEX(Proyectos!$D$3:$D$299,MATCH(B171*100+4,Proyectos!$M$3:$M$299,0)),"")</f>
        <v/>
      </c>
      <c r="C175" s="38" t="str">
        <f>IFERROR("#"&amp;INDEX(Proyectos!$A$3:$A$299,MATCH(C171*100+4,Proyectos!$M$3:$M$299,0))&amp;" · "&amp;INDEX(Proyectos!$D$3:$D$299,MATCH(C171*100+4,Proyectos!$M$3:$M$299,0)),"")</f>
        <v/>
      </c>
      <c r="D175" s="38" t="str">
        <f>IFERROR("#"&amp;INDEX(Proyectos!$A$3:$A$299,MATCH(D171*100+4,Proyectos!$M$3:$M$299,0))&amp;" · "&amp;INDEX(Proyectos!$D$3:$D$299,MATCH(D171*100+4,Proyectos!$M$3:$M$299,0)),"")</f>
        <v/>
      </c>
      <c r="E175" s="38" t="str">
        <f>IFERROR("#"&amp;INDEX(Proyectos!$A$3:$A$299,MATCH(E171*100+4,Proyectos!$M$3:$M$299,0))&amp;" · "&amp;INDEX(Proyectos!$D$3:$D$299,MATCH(E171*100+4,Proyectos!$M$3:$M$299,0)),"")</f>
        <v/>
      </c>
      <c r="F175" s="38" t="str">
        <f>IFERROR("#"&amp;INDEX(Proyectos!$A$3:$A$299,MATCH(F171*100+4,Proyectos!$M$3:$M$299,0))&amp;" · "&amp;INDEX(Proyectos!$D$3:$D$299,MATCH(F171*100+4,Proyectos!$M$3:$M$299,0)),"")</f>
        <v/>
      </c>
      <c r="G175" s="38" t="str">
        <f>IFERROR("#"&amp;INDEX(Proyectos!$A$3:$A$299,MATCH(G171*100+4,Proyectos!$M$3:$M$299,0))&amp;" · "&amp;INDEX(Proyectos!$D$3:$D$299,MATCH(G171*100+4,Proyectos!$M$3:$M$299,0)),"")</f>
        <v/>
      </c>
      <c r="I175" t="str">
        <f>IFERROR(INDEX(Proyectos!$H$3:$H$299,MATCH(A171*100+4,Proyectos!$M$3:$M$299,0)),"")</f>
        <v/>
      </c>
      <c r="J175" t="str">
        <f>IFERROR(INDEX(Proyectos!$H$3:$H$299,MATCH(B171*100+4,Proyectos!$M$3:$M$299,0)),"")</f>
        <v/>
      </c>
      <c r="K175" t="str">
        <f>IFERROR(INDEX(Proyectos!$H$3:$H$299,MATCH(C171*100+4,Proyectos!$M$3:$M$299,0)),"")</f>
        <v/>
      </c>
      <c r="L175" t="str">
        <f>IFERROR(INDEX(Proyectos!$H$3:$H$299,MATCH(D171*100+4,Proyectos!$M$3:$M$299,0)),"")</f>
        <v/>
      </c>
      <c r="M175" t="str">
        <f>IFERROR(INDEX(Proyectos!$H$3:$H$299,MATCH(E171*100+4,Proyectos!$M$3:$M$299,0)),"")</f>
        <v/>
      </c>
      <c r="N175" t="str">
        <f>IFERROR(INDEX(Proyectos!$H$3:$H$299,MATCH(F171*100+4,Proyectos!$M$3:$M$299,0)),"")</f>
        <v/>
      </c>
      <c r="O175" t="str">
        <f>IFERROR(INDEX(Proyectos!$H$3:$H$299,MATCH(G171*100+4,Proyectos!$M$3:$M$299,0)),"")</f>
        <v/>
      </c>
    </row>
    <row r="176" ht="24" customHeight="1">
      <c r="A176" s="38" t="str">
        <f>IFERROR("#"&amp;INDEX(Proyectos!$A$3:$A$299,MATCH(A171*100+5,Proyectos!$M$3:$M$299,0))&amp;" · "&amp;INDEX(Proyectos!$D$3:$D$299,MATCH(A171*100+5,Proyectos!$M$3:$M$299,0)),"")</f>
        <v/>
      </c>
      <c r="B176" s="38" t="str">
        <f>IFERROR("#"&amp;INDEX(Proyectos!$A$3:$A$299,MATCH(B171*100+5,Proyectos!$M$3:$M$299,0))&amp;" · "&amp;INDEX(Proyectos!$D$3:$D$299,MATCH(B171*100+5,Proyectos!$M$3:$M$299,0)),"")</f>
        <v/>
      </c>
      <c r="C176" s="38" t="str">
        <f>IFERROR("#"&amp;INDEX(Proyectos!$A$3:$A$299,MATCH(C171*100+5,Proyectos!$M$3:$M$299,0))&amp;" · "&amp;INDEX(Proyectos!$D$3:$D$299,MATCH(C171*100+5,Proyectos!$M$3:$M$299,0)),"")</f>
        <v/>
      </c>
      <c r="D176" s="38" t="str">
        <f>IFERROR("#"&amp;INDEX(Proyectos!$A$3:$A$299,MATCH(D171*100+5,Proyectos!$M$3:$M$299,0))&amp;" · "&amp;INDEX(Proyectos!$D$3:$D$299,MATCH(D171*100+5,Proyectos!$M$3:$M$299,0)),"")</f>
        <v/>
      </c>
      <c r="E176" s="38" t="str">
        <f>IFERROR("#"&amp;INDEX(Proyectos!$A$3:$A$299,MATCH(E171*100+5,Proyectos!$M$3:$M$299,0))&amp;" · "&amp;INDEX(Proyectos!$D$3:$D$299,MATCH(E171*100+5,Proyectos!$M$3:$M$299,0)),"")</f>
        <v/>
      </c>
      <c r="F176" s="38" t="str">
        <f>IFERROR("#"&amp;INDEX(Proyectos!$A$3:$A$299,MATCH(F171*100+5,Proyectos!$M$3:$M$299,0))&amp;" · "&amp;INDEX(Proyectos!$D$3:$D$299,MATCH(F171*100+5,Proyectos!$M$3:$M$299,0)),"")</f>
        <v/>
      </c>
      <c r="G176" s="38" t="str">
        <f>IFERROR("#"&amp;INDEX(Proyectos!$A$3:$A$299,MATCH(G171*100+5,Proyectos!$M$3:$M$299,0))&amp;" · "&amp;INDEX(Proyectos!$D$3:$D$299,MATCH(G171*100+5,Proyectos!$M$3:$M$299,0)),"")</f>
        <v/>
      </c>
      <c r="I176" t="str">
        <f>IFERROR(INDEX(Proyectos!$H$3:$H$299,MATCH(A171*100+5,Proyectos!$M$3:$M$299,0)),"")</f>
        <v/>
      </c>
      <c r="J176" t="str">
        <f>IFERROR(INDEX(Proyectos!$H$3:$H$299,MATCH(B171*100+5,Proyectos!$M$3:$M$299,0)),"")</f>
        <v/>
      </c>
      <c r="K176" t="str">
        <f>IFERROR(INDEX(Proyectos!$H$3:$H$299,MATCH(C171*100+5,Proyectos!$M$3:$M$299,0)),"")</f>
        <v/>
      </c>
      <c r="L176" t="str">
        <f>IFERROR(INDEX(Proyectos!$H$3:$H$299,MATCH(D171*100+5,Proyectos!$M$3:$M$299,0)),"")</f>
        <v/>
      </c>
      <c r="M176" t="str">
        <f>IFERROR(INDEX(Proyectos!$H$3:$H$299,MATCH(E171*100+5,Proyectos!$M$3:$M$299,0)),"")</f>
        <v/>
      </c>
      <c r="N176" t="str">
        <f>IFERROR(INDEX(Proyectos!$H$3:$H$299,MATCH(F171*100+5,Proyectos!$M$3:$M$299,0)),"")</f>
        <v/>
      </c>
      <c r="O176" t="str">
        <f>IFERROR(INDEX(Proyectos!$H$3:$H$299,MATCH(G171*100+5,Proyectos!$M$3:$M$299,0)),"")</f>
        <v/>
      </c>
    </row>
    <row r="177" ht="24" customHeight="1">
      <c r="A177" s="38" t="str">
        <f>IFERROR("#"&amp;INDEX(Proyectos!$A$3:$A$299,MATCH(A171*100+6,Proyectos!$M$3:$M$299,0))&amp;" · "&amp;INDEX(Proyectos!$D$3:$D$299,MATCH(A171*100+6,Proyectos!$M$3:$M$299,0)),"")</f>
        <v/>
      </c>
      <c r="B177" s="38" t="str">
        <f>IFERROR("#"&amp;INDEX(Proyectos!$A$3:$A$299,MATCH(B171*100+6,Proyectos!$M$3:$M$299,0))&amp;" · "&amp;INDEX(Proyectos!$D$3:$D$299,MATCH(B171*100+6,Proyectos!$M$3:$M$299,0)),"")</f>
        <v/>
      </c>
      <c r="C177" s="38" t="str">
        <f>IFERROR("#"&amp;INDEX(Proyectos!$A$3:$A$299,MATCH(C171*100+6,Proyectos!$M$3:$M$299,0))&amp;" · "&amp;INDEX(Proyectos!$D$3:$D$299,MATCH(C171*100+6,Proyectos!$M$3:$M$299,0)),"")</f>
        <v/>
      </c>
      <c r="D177" s="38" t="str">
        <f>IFERROR("#"&amp;INDEX(Proyectos!$A$3:$A$299,MATCH(D171*100+6,Proyectos!$M$3:$M$299,0))&amp;" · "&amp;INDEX(Proyectos!$D$3:$D$299,MATCH(D171*100+6,Proyectos!$M$3:$M$299,0)),"")</f>
        <v/>
      </c>
      <c r="E177" s="38" t="str">
        <f>IFERROR("#"&amp;INDEX(Proyectos!$A$3:$A$299,MATCH(E171*100+6,Proyectos!$M$3:$M$299,0))&amp;" · "&amp;INDEX(Proyectos!$D$3:$D$299,MATCH(E171*100+6,Proyectos!$M$3:$M$299,0)),"")</f>
        <v/>
      </c>
      <c r="F177" s="38" t="str">
        <f>IFERROR("#"&amp;INDEX(Proyectos!$A$3:$A$299,MATCH(F171*100+6,Proyectos!$M$3:$M$299,0))&amp;" · "&amp;INDEX(Proyectos!$D$3:$D$299,MATCH(F171*100+6,Proyectos!$M$3:$M$299,0)),"")</f>
        <v/>
      </c>
      <c r="G177" s="38" t="str">
        <f>IFERROR("#"&amp;INDEX(Proyectos!$A$3:$A$299,MATCH(G171*100+6,Proyectos!$M$3:$M$299,0))&amp;" · "&amp;INDEX(Proyectos!$D$3:$D$299,MATCH(G171*100+6,Proyectos!$M$3:$M$299,0)),"")</f>
        <v/>
      </c>
      <c r="I177" t="str">
        <f>IFERROR(INDEX(Proyectos!$H$3:$H$299,MATCH(A171*100+6,Proyectos!$M$3:$M$299,0)),"")</f>
        <v/>
      </c>
      <c r="J177" t="str">
        <f>IFERROR(INDEX(Proyectos!$H$3:$H$299,MATCH(B171*100+6,Proyectos!$M$3:$M$299,0)),"")</f>
        <v/>
      </c>
      <c r="K177" t="str">
        <f>IFERROR(INDEX(Proyectos!$H$3:$H$299,MATCH(C171*100+6,Proyectos!$M$3:$M$299,0)),"")</f>
        <v/>
      </c>
      <c r="L177" t="str">
        <f>IFERROR(INDEX(Proyectos!$H$3:$H$299,MATCH(D171*100+6,Proyectos!$M$3:$M$299,0)),"")</f>
        <v/>
      </c>
      <c r="M177" t="str">
        <f>IFERROR(INDEX(Proyectos!$H$3:$H$299,MATCH(E171*100+6,Proyectos!$M$3:$M$299,0)),"")</f>
        <v/>
      </c>
      <c r="N177" t="str">
        <f>IFERROR(INDEX(Proyectos!$H$3:$H$299,MATCH(F171*100+6,Proyectos!$M$3:$M$299,0)),"")</f>
        <v/>
      </c>
      <c r="O177" t="str">
        <f>IFERROR(INDEX(Proyectos!$H$3:$H$299,MATCH(G171*100+6,Proyectos!$M$3:$M$299,0)),"")</f>
        <v/>
      </c>
    </row>
    <row r="178" ht="24" customHeight="1">
      <c r="A178" s="38" t="str">
        <f>IFERROR("#"&amp;INDEX(Proyectos!$A$3:$A$299,MATCH(A171*100+7,Proyectos!$M$3:$M$299,0))&amp;" · "&amp;INDEX(Proyectos!$D$3:$D$299,MATCH(A171*100+7,Proyectos!$M$3:$M$299,0)),"")</f>
        <v/>
      </c>
      <c r="B178" s="38" t="str">
        <f>IFERROR("#"&amp;INDEX(Proyectos!$A$3:$A$299,MATCH(B171*100+7,Proyectos!$M$3:$M$299,0))&amp;" · "&amp;INDEX(Proyectos!$D$3:$D$299,MATCH(B171*100+7,Proyectos!$M$3:$M$299,0)),"")</f>
        <v/>
      </c>
      <c r="C178" s="38" t="str">
        <f>IFERROR("#"&amp;INDEX(Proyectos!$A$3:$A$299,MATCH(C171*100+7,Proyectos!$M$3:$M$299,0))&amp;" · "&amp;INDEX(Proyectos!$D$3:$D$299,MATCH(C171*100+7,Proyectos!$M$3:$M$299,0)),"")</f>
        <v/>
      </c>
      <c r="D178" s="38" t="str">
        <f>IFERROR("#"&amp;INDEX(Proyectos!$A$3:$A$299,MATCH(D171*100+7,Proyectos!$M$3:$M$299,0))&amp;" · "&amp;INDEX(Proyectos!$D$3:$D$299,MATCH(D171*100+7,Proyectos!$M$3:$M$299,0)),"")</f>
        <v/>
      </c>
      <c r="E178" s="38" t="str">
        <f>IFERROR("#"&amp;INDEX(Proyectos!$A$3:$A$299,MATCH(E171*100+7,Proyectos!$M$3:$M$299,0))&amp;" · "&amp;INDEX(Proyectos!$D$3:$D$299,MATCH(E171*100+7,Proyectos!$M$3:$M$299,0)),"")</f>
        <v/>
      </c>
      <c r="F178" s="38" t="str">
        <f>IFERROR("#"&amp;INDEX(Proyectos!$A$3:$A$299,MATCH(F171*100+7,Proyectos!$M$3:$M$299,0))&amp;" · "&amp;INDEX(Proyectos!$D$3:$D$299,MATCH(F171*100+7,Proyectos!$M$3:$M$299,0)),"")</f>
        <v/>
      </c>
      <c r="G178" s="38" t="str">
        <f>IFERROR("#"&amp;INDEX(Proyectos!$A$3:$A$299,MATCH(G171*100+7,Proyectos!$M$3:$M$299,0))&amp;" · "&amp;INDEX(Proyectos!$D$3:$D$299,MATCH(G171*100+7,Proyectos!$M$3:$M$299,0)),"")</f>
        <v/>
      </c>
      <c r="I178" t="str">
        <f>IFERROR(INDEX(Proyectos!$H$3:$H$299,MATCH(A171*100+7,Proyectos!$M$3:$M$299,0)),"")</f>
        <v/>
      </c>
      <c r="J178" t="str">
        <f>IFERROR(INDEX(Proyectos!$H$3:$H$299,MATCH(B171*100+7,Proyectos!$M$3:$M$299,0)),"")</f>
        <v/>
      </c>
      <c r="K178" t="str">
        <f>IFERROR(INDEX(Proyectos!$H$3:$H$299,MATCH(C171*100+7,Proyectos!$M$3:$M$299,0)),"")</f>
        <v/>
      </c>
      <c r="L178" t="str">
        <f>IFERROR(INDEX(Proyectos!$H$3:$H$299,MATCH(D171*100+7,Proyectos!$M$3:$M$299,0)),"")</f>
        <v/>
      </c>
      <c r="M178" t="str">
        <f>IFERROR(INDEX(Proyectos!$H$3:$H$299,MATCH(E171*100+7,Proyectos!$M$3:$M$299,0)),"")</f>
        <v/>
      </c>
      <c r="N178" t="str">
        <f>IFERROR(INDEX(Proyectos!$H$3:$H$299,MATCH(F171*100+7,Proyectos!$M$3:$M$299,0)),"")</f>
        <v/>
      </c>
      <c r="O178" t="str">
        <f>IFERROR(INDEX(Proyectos!$H$3:$H$299,MATCH(G171*100+7,Proyectos!$M$3:$M$299,0)),"")</f>
        <v/>
      </c>
    </row>
    <row r="179" ht="24" customHeight="1">
      <c r="A179" s="38" t="str">
        <f>IFERROR("#"&amp;INDEX(Proyectos!$A$3:$A$299,MATCH(A171*100+8,Proyectos!$M$3:$M$299,0))&amp;" · "&amp;INDEX(Proyectos!$D$3:$D$299,MATCH(A171*100+8,Proyectos!$M$3:$M$299,0)),"")</f>
        <v/>
      </c>
      <c r="B179" s="38" t="str">
        <f>IFERROR("#"&amp;INDEX(Proyectos!$A$3:$A$299,MATCH(B171*100+8,Proyectos!$M$3:$M$299,0))&amp;" · "&amp;INDEX(Proyectos!$D$3:$D$299,MATCH(B171*100+8,Proyectos!$M$3:$M$299,0)),"")</f>
        <v/>
      </c>
      <c r="C179" s="38" t="str">
        <f>IFERROR("#"&amp;INDEX(Proyectos!$A$3:$A$299,MATCH(C171*100+8,Proyectos!$M$3:$M$299,0))&amp;" · "&amp;INDEX(Proyectos!$D$3:$D$299,MATCH(C171*100+8,Proyectos!$M$3:$M$299,0)),"")</f>
        <v/>
      </c>
      <c r="D179" s="38" t="str">
        <f>IFERROR("#"&amp;INDEX(Proyectos!$A$3:$A$299,MATCH(D171*100+8,Proyectos!$M$3:$M$299,0))&amp;" · "&amp;INDEX(Proyectos!$D$3:$D$299,MATCH(D171*100+8,Proyectos!$M$3:$M$299,0)),"")</f>
        <v/>
      </c>
      <c r="E179" s="38" t="str">
        <f>IFERROR("#"&amp;INDEX(Proyectos!$A$3:$A$299,MATCH(E171*100+8,Proyectos!$M$3:$M$299,0))&amp;" · "&amp;INDEX(Proyectos!$D$3:$D$299,MATCH(E171*100+8,Proyectos!$M$3:$M$299,0)),"")</f>
        <v/>
      </c>
      <c r="F179" s="38" t="str">
        <f>IFERROR("#"&amp;INDEX(Proyectos!$A$3:$A$299,MATCH(F171*100+8,Proyectos!$M$3:$M$299,0))&amp;" · "&amp;INDEX(Proyectos!$D$3:$D$299,MATCH(F171*100+8,Proyectos!$M$3:$M$299,0)),"")</f>
        <v/>
      </c>
      <c r="G179" s="38" t="str">
        <f>IFERROR("#"&amp;INDEX(Proyectos!$A$3:$A$299,MATCH(G171*100+8,Proyectos!$M$3:$M$299,0))&amp;" · "&amp;INDEX(Proyectos!$D$3:$D$299,MATCH(G171*100+8,Proyectos!$M$3:$M$299,0)),"")</f>
        <v/>
      </c>
      <c r="I179" t="str">
        <f>IFERROR(INDEX(Proyectos!$H$3:$H$299,MATCH(A171*100+8,Proyectos!$M$3:$M$299,0)),"")</f>
        <v/>
      </c>
      <c r="J179" t="str">
        <f>IFERROR(INDEX(Proyectos!$H$3:$H$299,MATCH(B171*100+8,Proyectos!$M$3:$M$299,0)),"")</f>
        <v/>
      </c>
      <c r="K179" t="str">
        <f>IFERROR(INDEX(Proyectos!$H$3:$H$299,MATCH(C171*100+8,Proyectos!$M$3:$M$299,0)),"")</f>
        <v/>
      </c>
      <c r="L179" t="str">
        <f>IFERROR(INDEX(Proyectos!$H$3:$H$299,MATCH(D171*100+8,Proyectos!$M$3:$M$299,0)),"")</f>
        <v/>
      </c>
      <c r="M179" t="str">
        <f>IFERROR(INDEX(Proyectos!$H$3:$H$299,MATCH(E171*100+8,Proyectos!$M$3:$M$299,0)),"")</f>
        <v/>
      </c>
      <c r="N179" t="str">
        <f>IFERROR(INDEX(Proyectos!$H$3:$H$299,MATCH(F171*100+8,Proyectos!$M$3:$M$299,0)),"")</f>
        <v/>
      </c>
      <c r="O179" t="str">
        <f>IFERROR(INDEX(Proyectos!$H$3:$H$299,MATCH(G171*100+8,Proyectos!$M$3:$M$299,0)),"")</f>
        <v/>
      </c>
    </row>
    <row r="180" ht="15" customHeight="1">
      <c r="A180" s="37" t="n">
        <v>46307</v>
      </c>
      <c r="B180" s="37" t="n">
        <v>46308</v>
      </c>
      <c r="C180" s="37" t="n">
        <v>46309</v>
      </c>
      <c r="D180" s="37" t="n">
        <v>46310</v>
      </c>
      <c r="E180" s="37" t="n">
        <v>46311</v>
      </c>
      <c r="F180" s="37" t="n">
        <v>46312</v>
      </c>
      <c r="G180" s="37" t="n">
        <v>46313</v>
      </c>
    </row>
    <row r="181" ht="24" customHeight="1">
      <c r="A181" s="38" t="str">
        <f>IFERROR("#"&amp;INDEX(Proyectos!$A$3:$A$299,MATCH(A180*100+1,Proyectos!$M$3:$M$299,0))&amp;" · "&amp;INDEX(Proyectos!$D$3:$D$299,MATCH(A180*100+1,Proyectos!$M$3:$M$299,0)),"")</f>
        <v/>
      </c>
      <c r="B181" s="38" t="str">
        <f>IFERROR("#"&amp;INDEX(Proyectos!$A$3:$A$299,MATCH(B180*100+1,Proyectos!$M$3:$M$299,0))&amp;" · "&amp;INDEX(Proyectos!$D$3:$D$299,MATCH(B180*100+1,Proyectos!$M$3:$M$299,0)),"")</f>
        <v>#69 · INTA</v>
      </c>
      <c r="C181" s="38" t="str">
        <f>IFERROR("#"&amp;INDEX(Proyectos!$A$3:$A$299,MATCH(C180*100+1,Proyectos!$M$3:$M$299,0))&amp;" · "&amp;INDEX(Proyectos!$D$3:$D$299,MATCH(C180*100+1,Proyectos!$M$3:$M$299,0)),"")</f>
        <v/>
      </c>
      <c r="D181" s="38" t="str">
        <f>IFERROR("#"&amp;INDEX(Proyectos!$A$3:$A$299,MATCH(D180*100+1,Proyectos!$M$3:$M$299,0))&amp;" · "&amp;INDEX(Proyectos!$D$3:$D$299,MATCH(D180*100+1,Proyectos!$M$3:$M$299,0)),"")</f>
        <v/>
      </c>
      <c r="E181" s="38" t="str">
        <f>IFERROR("#"&amp;INDEX(Proyectos!$A$3:$A$299,MATCH(E180*100+1,Proyectos!$M$3:$M$299,0))&amp;" · "&amp;INDEX(Proyectos!$D$3:$D$299,MATCH(E180*100+1,Proyectos!$M$3:$M$299,0)),"")</f>
        <v>#63 · SEA 22</v>
      </c>
      <c r="F181" s="38" t="str">
        <f>IFERROR("#"&amp;INDEX(Proyectos!$A$3:$A$299,MATCH(F180*100+1,Proyectos!$M$3:$M$299,0))&amp;" · "&amp;INDEX(Proyectos!$D$3:$D$299,MATCH(F180*100+1,Proyectos!$M$3:$M$299,0)),"")</f>
        <v/>
      </c>
      <c r="G181" s="38" t="str">
        <f>IFERROR("#"&amp;INDEX(Proyectos!$A$3:$A$299,MATCH(G180*100+1,Proyectos!$M$3:$M$299,0))&amp;" · "&amp;INDEX(Proyectos!$D$3:$D$299,MATCH(G180*100+1,Proyectos!$M$3:$M$299,0)),"")</f>
        <v/>
      </c>
      <c r="I181" t="str">
        <f>IFERROR(INDEX(Proyectos!$H$3:$H$299,MATCH(A180*100+1,Proyectos!$M$3:$M$299,0)),"")</f>
        <v/>
      </c>
      <c r="J181" t="str">
        <f>IFERROR(INDEX(Proyectos!$H$3:$H$299,MATCH(B180*100+1,Proyectos!$M$3:$M$299,0)),"")</f>
        <v>Desestimado</v>
      </c>
      <c r="K181" t="str">
        <f>IFERROR(INDEX(Proyectos!$H$3:$H$299,MATCH(C180*100+1,Proyectos!$M$3:$M$299,0)),"")</f>
        <v/>
      </c>
      <c r="L181" t="str">
        <f>IFERROR(INDEX(Proyectos!$H$3:$H$299,MATCH(D180*100+1,Proyectos!$M$3:$M$299,0)),"")</f>
        <v/>
      </c>
      <c r="M181" t="str">
        <f>IFERROR(INDEX(Proyectos!$H$3:$H$299,MATCH(E180*100+1,Proyectos!$M$3:$M$299,0)),"")</f>
        <v>Pendiente</v>
      </c>
      <c r="N181" t="str">
        <f>IFERROR(INDEX(Proyectos!$H$3:$H$299,MATCH(F180*100+1,Proyectos!$M$3:$M$299,0)),"")</f>
        <v/>
      </c>
      <c r="O181" t="str">
        <f>IFERROR(INDEX(Proyectos!$H$3:$H$299,MATCH(G180*100+1,Proyectos!$M$3:$M$299,0)),"")</f>
        <v/>
      </c>
    </row>
    <row r="182" ht="24" customHeight="1">
      <c r="A182" s="38" t="str">
        <f>IFERROR("#"&amp;INDEX(Proyectos!$A$3:$A$299,MATCH(A180*100+2,Proyectos!$M$3:$M$299,0))&amp;" · "&amp;INDEX(Proyectos!$D$3:$D$299,MATCH(A180*100+2,Proyectos!$M$3:$M$299,0)),"")</f>
        <v/>
      </c>
      <c r="B182" s="38" t="str">
        <f>IFERROR("#"&amp;INDEX(Proyectos!$A$3:$A$299,MATCH(B180*100+2,Proyectos!$M$3:$M$299,0))&amp;" · "&amp;INDEX(Proyectos!$D$3:$D$299,MATCH(B180*100+2,Proyectos!$M$3:$M$299,0)),"")</f>
        <v>#60 · JAEMALE</v>
      </c>
      <c r="C182" s="38" t="str">
        <f>IFERROR("#"&amp;INDEX(Proyectos!$A$3:$A$299,MATCH(C180*100+2,Proyectos!$M$3:$M$299,0))&amp;" · "&amp;INDEX(Proyectos!$D$3:$D$299,MATCH(C180*100+2,Proyectos!$M$3:$M$299,0)),"")</f>
        <v/>
      </c>
      <c r="D182" s="38" t="str">
        <f>IFERROR("#"&amp;INDEX(Proyectos!$A$3:$A$299,MATCH(D180*100+2,Proyectos!$M$3:$M$299,0))&amp;" · "&amp;INDEX(Proyectos!$D$3:$D$299,MATCH(D180*100+2,Proyectos!$M$3:$M$299,0)),"")</f>
        <v/>
      </c>
      <c r="E182" s="38" t="str">
        <f>IFERROR("#"&amp;INDEX(Proyectos!$A$3:$A$299,MATCH(E180*100+2,Proyectos!$M$3:$M$299,0))&amp;" · "&amp;INDEX(Proyectos!$D$3:$D$299,MATCH(E180*100+2,Proyectos!$M$3:$M$299,0)),"")</f>
        <v/>
      </c>
      <c r="F182" s="38" t="str">
        <f>IFERROR("#"&amp;INDEX(Proyectos!$A$3:$A$299,MATCH(F180*100+2,Proyectos!$M$3:$M$299,0))&amp;" · "&amp;INDEX(Proyectos!$D$3:$D$299,MATCH(F180*100+2,Proyectos!$M$3:$M$299,0)),"")</f>
        <v/>
      </c>
      <c r="G182" s="38" t="str">
        <f>IFERROR("#"&amp;INDEX(Proyectos!$A$3:$A$299,MATCH(G180*100+2,Proyectos!$M$3:$M$299,0))&amp;" · "&amp;INDEX(Proyectos!$D$3:$D$299,MATCH(G180*100+2,Proyectos!$M$3:$M$299,0)),"")</f>
        <v/>
      </c>
      <c r="I182" t="str">
        <f>IFERROR(INDEX(Proyectos!$H$3:$H$299,MATCH(A180*100+2,Proyectos!$M$3:$M$299,0)),"")</f>
        <v/>
      </c>
      <c r="J182" t="str">
        <f>IFERROR(INDEX(Proyectos!$H$3:$H$299,MATCH(B180*100+2,Proyectos!$M$3:$M$299,0)),"")</f>
        <v>Desestimado</v>
      </c>
      <c r="K182" t="str">
        <f>IFERROR(INDEX(Proyectos!$H$3:$H$299,MATCH(C180*100+2,Proyectos!$M$3:$M$299,0)),"")</f>
        <v/>
      </c>
      <c r="L182" t="str">
        <f>IFERROR(INDEX(Proyectos!$H$3:$H$299,MATCH(D180*100+2,Proyectos!$M$3:$M$299,0)),"")</f>
        <v/>
      </c>
      <c r="M182" t="str">
        <f>IFERROR(INDEX(Proyectos!$H$3:$H$299,MATCH(E180*100+2,Proyectos!$M$3:$M$299,0)),"")</f>
        <v/>
      </c>
      <c r="N182" t="str">
        <f>IFERROR(INDEX(Proyectos!$H$3:$H$299,MATCH(F180*100+2,Proyectos!$M$3:$M$299,0)),"")</f>
        <v/>
      </c>
      <c r="O182" t="str">
        <f>IFERROR(INDEX(Proyectos!$H$3:$H$299,MATCH(G180*100+2,Proyectos!$M$3:$M$299,0)),"")</f>
        <v/>
      </c>
    </row>
    <row r="183" ht="24" customHeight="1">
      <c r="A183" s="38" t="str">
        <f>IFERROR("#"&amp;INDEX(Proyectos!$A$3:$A$299,MATCH(A180*100+3,Proyectos!$M$3:$M$299,0))&amp;" · "&amp;INDEX(Proyectos!$D$3:$D$299,MATCH(A180*100+3,Proyectos!$M$3:$M$299,0)),"")</f>
        <v/>
      </c>
      <c r="B183" s="38" t="str">
        <f>IFERROR("#"&amp;INDEX(Proyectos!$A$3:$A$299,MATCH(B180*100+3,Proyectos!$M$3:$M$299,0))&amp;" · "&amp;INDEX(Proyectos!$D$3:$D$299,MATCH(B180*100+3,Proyectos!$M$3:$M$299,0)),"")</f>
        <v>#61 · JAEMALE</v>
      </c>
      <c r="C183" s="38" t="str">
        <f>IFERROR("#"&amp;INDEX(Proyectos!$A$3:$A$299,MATCH(C180*100+3,Proyectos!$M$3:$M$299,0))&amp;" · "&amp;INDEX(Proyectos!$D$3:$D$299,MATCH(C180*100+3,Proyectos!$M$3:$M$299,0)),"")</f>
        <v/>
      </c>
      <c r="D183" s="38" t="str">
        <f>IFERROR("#"&amp;INDEX(Proyectos!$A$3:$A$299,MATCH(D180*100+3,Proyectos!$M$3:$M$299,0))&amp;" · "&amp;INDEX(Proyectos!$D$3:$D$299,MATCH(D180*100+3,Proyectos!$M$3:$M$299,0)),"")</f>
        <v/>
      </c>
      <c r="E183" s="38" t="str">
        <f>IFERROR("#"&amp;INDEX(Proyectos!$A$3:$A$299,MATCH(E180*100+3,Proyectos!$M$3:$M$299,0))&amp;" · "&amp;INDEX(Proyectos!$D$3:$D$299,MATCH(E180*100+3,Proyectos!$M$3:$M$299,0)),"")</f>
        <v/>
      </c>
      <c r="F183" s="38" t="str">
        <f>IFERROR("#"&amp;INDEX(Proyectos!$A$3:$A$299,MATCH(F180*100+3,Proyectos!$M$3:$M$299,0))&amp;" · "&amp;INDEX(Proyectos!$D$3:$D$299,MATCH(F180*100+3,Proyectos!$M$3:$M$299,0)),"")</f>
        <v/>
      </c>
      <c r="G183" s="38" t="str">
        <f>IFERROR("#"&amp;INDEX(Proyectos!$A$3:$A$299,MATCH(G180*100+3,Proyectos!$M$3:$M$299,0))&amp;" · "&amp;INDEX(Proyectos!$D$3:$D$299,MATCH(G180*100+3,Proyectos!$M$3:$M$299,0)),"")</f>
        <v/>
      </c>
      <c r="I183" t="str">
        <f>IFERROR(INDEX(Proyectos!$H$3:$H$299,MATCH(A180*100+3,Proyectos!$M$3:$M$299,0)),"")</f>
        <v/>
      </c>
      <c r="J183" t="str">
        <f>IFERROR(INDEX(Proyectos!$H$3:$H$299,MATCH(B180*100+3,Proyectos!$M$3:$M$299,0)),"")</f>
        <v>Desestimado</v>
      </c>
      <c r="K183" t="str">
        <f>IFERROR(INDEX(Proyectos!$H$3:$H$299,MATCH(C180*100+3,Proyectos!$M$3:$M$299,0)),"")</f>
        <v/>
      </c>
      <c r="L183" t="str">
        <f>IFERROR(INDEX(Proyectos!$H$3:$H$299,MATCH(D180*100+3,Proyectos!$M$3:$M$299,0)),"")</f>
        <v/>
      </c>
      <c r="M183" t="str">
        <f>IFERROR(INDEX(Proyectos!$H$3:$H$299,MATCH(E180*100+3,Proyectos!$M$3:$M$299,0)),"")</f>
        <v/>
      </c>
      <c r="N183" t="str">
        <f>IFERROR(INDEX(Proyectos!$H$3:$H$299,MATCH(F180*100+3,Proyectos!$M$3:$M$299,0)),"")</f>
        <v/>
      </c>
      <c r="O183" t="str">
        <f>IFERROR(INDEX(Proyectos!$H$3:$H$299,MATCH(G180*100+3,Proyectos!$M$3:$M$299,0)),"")</f>
        <v/>
      </c>
    </row>
    <row r="184" ht="24" customHeight="1">
      <c r="A184" s="38" t="str">
        <f>IFERROR("#"&amp;INDEX(Proyectos!$A$3:$A$299,MATCH(A180*100+4,Proyectos!$M$3:$M$299,0))&amp;" · "&amp;INDEX(Proyectos!$D$3:$D$299,MATCH(A180*100+4,Proyectos!$M$3:$M$299,0)),"")</f>
        <v/>
      </c>
      <c r="B184" s="38" t="str">
        <f>IFERROR("#"&amp;INDEX(Proyectos!$A$3:$A$299,MATCH(B180*100+4,Proyectos!$M$3:$M$299,0))&amp;" · "&amp;INDEX(Proyectos!$D$3:$D$299,MATCH(B180*100+4,Proyectos!$M$3:$M$299,0)),"")</f>
        <v>#62 · SENADO</v>
      </c>
      <c r="C184" s="38" t="str">
        <f>IFERROR("#"&amp;INDEX(Proyectos!$A$3:$A$299,MATCH(C180*100+4,Proyectos!$M$3:$M$299,0))&amp;" · "&amp;INDEX(Proyectos!$D$3:$D$299,MATCH(C180*100+4,Proyectos!$M$3:$M$299,0)),"")</f>
        <v/>
      </c>
      <c r="D184" s="38" t="str">
        <f>IFERROR("#"&amp;INDEX(Proyectos!$A$3:$A$299,MATCH(D180*100+4,Proyectos!$M$3:$M$299,0))&amp;" · "&amp;INDEX(Proyectos!$D$3:$D$299,MATCH(D180*100+4,Proyectos!$M$3:$M$299,0)),"")</f>
        <v/>
      </c>
      <c r="E184" s="38" t="str">
        <f>IFERROR("#"&amp;INDEX(Proyectos!$A$3:$A$299,MATCH(E180*100+4,Proyectos!$M$3:$M$299,0))&amp;" · "&amp;INDEX(Proyectos!$D$3:$D$299,MATCH(E180*100+4,Proyectos!$M$3:$M$299,0)),"")</f>
        <v/>
      </c>
      <c r="F184" s="38" t="str">
        <f>IFERROR("#"&amp;INDEX(Proyectos!$A$3:$A$299,MATCH(F180*100+4,Proyectos!$M$3:$M$299,0))&amp;" · "&amp;INDEX(Proyectos!$D$3:$D$299,MATCH(F180*100+4,Proyectos!$M$3:$M$299,0)),"")</f>
        <v/>
      </c>
      <c r="G184" s="38" t="str">
        <f>IFERROR("#"&amp;INDEX(Proyectos!$A$3:$A$299,MATCH(G180*100+4,Proyectos!$M$3:$M$299,0))&amp;" · "&amp;INDEX(Proyectos!$D$3:$D$299,MATCH(G180*100+4,Proyectos!$M$3:$M$299,0)),"")</f>
        <v/>
      </c>
      <c r="I184" t="str">
        <f>IFERROR(INDEX(Proyectos!$H$3:$H$299,MATCH(A180*100+4,Proyectos!$M$3:$M$299,0)),"")</f>
        <v/>
      </c>
      <c r="J184" t="str">
        <f>IFERROR(INDEX(Proyectos!$H$3:$H$299,MATCH(B180*100+4,Proyectos!$M$3:$M$299,0)),"")</f>
        <v>Desestimado</v>
      </c>
      <c r="K184" t="str">
        <f>IFERROR(INDEX(Proyectos!$H$3:$H$299,MATCH(C180*100+4,Proyectos!$M$3:$M$299,0)),"")</f>
        <v/>
      </c>
      <c r="L184" t="str">
        <f>IFERROR(INDEX(Proyectos!$H$3:$H$299,MATCH(D180*100+4,Proyectos!$M$3:$M$299,0)),"")</f>
        <v/>
      </c>
      <c r="M184" t="str">
        <f>IFERROR(INDEX(Proyectos!$H$3:$H$299,MATCH(E180*100+4,Proyectos!$M$3:$M$299,0)),"")</f>
        <v/>
      </c>
      <c r="N184" t="str">
        <f>IFERROR(INDEX(Proyectos!$H$3:$H$299,MATCH(F180*100+4,Proyectos!$M$3:$M$299,0)),"")</f>
        <v/>
      </c>
      <c r="O184" t="str">
        <f>IFERROR(INDEX(Proyectos!$H$3:$H$299,MATCH(G180*100+4,Proyectos!$M$3:$M$299,0)),"")</f>
        <v/>
      </c>
    </row>
    <row r="185" ht="24" customHeight="1">
      <c r="A185" s="38" t="str">
        <f>IFERROR("#"&amp;INDEX(Proyectos!$A$3:$A$299,MATCH(A180*100+5,Proyectos!$M$3:$M$299,0))&amp;" · "&amp;INDEX(Proyectos!$D$3:$D$299,MATCH(A180*100+5,Proyectos!$M$3:$M$299,0)),"")</f>
        <v/>
      </c>
      <c r="B185" s="38" t="str">
        <f>IFERROR("#"&amp;INDEX(Proyectos!$A$3:$A$299,MATCH(B180*100+5,Proyectos!$M$3:$M$299,0))&amp;" · "&amp;INDEX(Proyectos!$D$3:$D$299,MATCH(B180*100+5,Proyectos!$M$3:$M$299,0)),"")</f>
        <v/>
      </c>
      <c r="C185" s="38" t="str">
        <f>IFERROR("#"&amp;INDEX(Proyectos!$A$3:$A$299,MATCH(C180*100+5,Proyectos!$M$3:$M$299,0))&amp;" · "&amp;INDEX(Proyectos!$D$3:$D$299,MATCH(C180*100+5,Proyectos!$M$3:$M$299,0)),"")</f>
        <v/>
      </c>
      <c r="D185" s="38" t="str">
        <f>IFERROR("#"&amp;INDEX(Proyectos!$A$3:$A$299,MATCH(D180*100+5,Proyectos!$M$3:$M$299,0))&amp;" · "&amp;INDEX(Proyectos!$D$3:$D$299,MATCH(D180*100+5,Proyectos!$M$3:$M$299,0)),"")</f>
        <v/>
      </c>
      <c r="E185" s="38" t="str">
        <f>IFERROR("#"&amp;INDEX(Proyectos!$A$3:$A$299,MATCH(E180*100+5,Proyectos!$M$3:$M$299,0))&amp;" · "&amp;INDEX(Proyectos!$D$3:$D$299,MATCH(E180*100+5,Proyectos!$M$3:$M$299,0)),"")</f>
        <v/>
      </c>
      <c r="F185" s="38" t="str">
        <f>IFERROR("#"&amp;INDEX(Proyectos!$A$3:$A$299,MATCH(F180*100+5,Proyectos!$M$3:$M$299,0))&amp;" · "&amp;INDEX(Proyectos!$D$3:$D$299,MATCH(F180*100+5,Proyectos!$M$3:$M$299,0)),"")</f>
        <v/>
      </c>
      <c r="G185" s="38" t="str">
        <f>IFERROR("#"&amp;INDEX(Proyectos!$A$3:$A$299,MATCH(G180*100+5,Proyectos!$M$3:$M$299,0))&amp;" · "&amp;INDEX(Proyectos!$D$3:$D$299,MATCH(G180*100+5,Proyectos!$M$3:$M$299,0)),"")</f>
        <v/>
      </c>
      <c r="I185" t="str">
        <f>IFERROR(INDEX(Proyectos!$H$3:$H$299,MATCH(A180*100+5,Proyectos!$M$3:$M$299,0)),"")</f>
        <v/>
      </c>
      <c r="J185" t="str">
        <f>IFERROR(INDEX(Proyectos!$H$3:$H$299,MATCH(B180*100+5,Proyectos!$M$3:$M$299,0)),"")</f>
        <v/>
      </c>
      <c r="K185" t="str">
        <f>IFERROR(INDEX(Proyectos!$H$3:$H$299,MATCH(C180*100+5,Proyectos!$M$3:$M$299,0)),"")</f>
        <v/>
      </c>
      <c r="L185" t="str">
        <f>IFERROR(INDEX(Proyectos!$H$3:$H$299,MATCH(D180*100+5,Proyectos!$M$3:$M$299,0)),"")</f>
        <v/>
      </c>
      <c r="M185" t="str">
        <f>IFERROR(INDEX(Proyectos!$H$3:$H$299,MATCH(E180*100+5,Proyectos!$M$3:$M$299,0)),"")</f>
        <v/>
      </c>
      <c r="N185" t="str">
        <f>IFERROR(INDEX(Proyectos!$H$3:$H$299,MATCH(F180*100+5,Proyectos!$M$3:$M$299,0)),"")</f>
        <v/>
      </c>
      <c r="O185" t="str">
        <f>IFERROR(INDEX(Proyectos!$H$3:$H$299,MATCH(G180*100+5,Proyectos!$M$3:$M$299,0)),"")</f>
        <v/>
      </c>
    </row>
    <row r="186" ht="24" customHeight="1">
      <c r="A186" s="38" t="str">
        <f>IFERROR("#"&amp;INDEX(Proyectos!$A$3:$A$299,MATCH(A180*100+6,Proyectos!$M$3:$M$299,0))&amp;" · "&amp;INDEX(Proyectos!$D$3:$D$299,MATCH(A180*100+6,Proyectos!$M$3:$M$299,0)),"")</f>
        <v/>
      </c>
      <c r="B186" s="38" t="str">
        <f>IFERROR("#"&amp;INDEX(Proyectos!$A$3:$A$299,MATCH(B180*100+6,Proyectos!$M$3:$M$299,0))&amp;" · "&amp;INDEX(Proyectos!$D$3:$D$299,MATCH(B180*100+6,Proyectos!$M$3:$M$299,0)),"")</f>
        <v/>
      </c>
      <c r="C186" s="38" t="str">
        <f>IFERROR("#"&amp;INDEX(Proyectos!$A$3:$A$299,MATCH(C180*100+6,Proyectos!$M$3:$M$299,0))&amp;" · "&amp;INDEX(Proyectos!$D$3:$D$299,MATCH(C180*100+6,Proyectos!$M$3:$M$299,0)),"")</f>
        <v/>
      </c>
      <c r="D186" s="38" t="str">
        <f>IFERROR("#"&amp;INDEX(Proyectos!$A$3:$A$299,MATCH(D180*100+6,Proyectos!$M$3:$M$299,0))&amp;" · "&amp;INDEX(Proyectos!$D$3:$D$299,MATCH(D180*100+6,Proyectos!$M$3:$M$299,0)),"")</f>
        <v/>
      </c>
      <c r="E186" s="38" t="str">
        <f>IFERROR("#"&amp;INDEX(Proyectos!$A$3:$A$299,MATCH(E180*100+6,Proyectos!$M$3:$M$299,0))&amp;" · "&amp;INDEX(Proyectos!$D$3:$D$299,MATCH(E180*100+6,Proyectos!$M$3:$M$299,0)),"")</f>
        <v/>
      </c>
      <c r="F186" s="38" t="str">
        <f>IFERROR("#"&amp;INDEX(Proyectos!$A$3:$A$299,MATCH(F180*100+6,Proyectos!$M$3:$M$299,0))&amp;" · "&amp;INDEX(Proyectos!$D$3:$D$299,MATCH(F180*100+6,Proyectos!$M$3:$M$299,0)),"")</f>
        <v/>
      </c>
      <c r="G186" s="38" t="str">
        <f>IFERROR("#"&amp;INDEX(Proyectos!$A$3:$A$299,MATCH(G180*100+6,Proyectos!$M$3:$M$299,0))&amp;" · "&amp;INDEX(Proyectos!$D$3:$D$299,MATCH(G180*100+6,Proyectos!$M$3:$M$299,0)),"")</f>
        <v/>
      </c>
      <c r="I186" t="str">
        <f>IFERROR(INDEX(Proyectos!$H$3:$H$299,MATCH(A180*100+6,Proyectos!$M$3:$M$299,0)),"")</f>
        <v/>
      </c>
      <c r="J186" t="str">
        <f>IFERROR(INDEX(Proyectos!$H$3:$H$299,MATCH(B180*100+6,Proyectos!$M$3:$M$299,0)),"")</f>
        <v/>
      </c>
      <c r="K186" t="str">
        <f>IFERROR(INDEX(Proyectos!$H$3:$H$299,MATCH(C180*100+6,Proyectos!$M$3:$M$299,0)),"")</f>
        <v/>
      </c>
      <c r="L186" t="str">
        <f>IFERROR(INDEX(Proyectos!$H$3:$H$299,MATCH(D180*100+6,Proyectos!$M$3:$M$299,0)),"")</f>
        <v/>
      </c>
      <c r="M186" t="str">
        <f>IFERROR(INDEX(Proyectos!$H$3:$H$299,MATCH(E180*100+6,Proyectos!$M$3:$M$299,0)),"")</f>
        <v/>
      </c>
      <c r="N186" t="str">
        <f>IFERROR(INDEX(Proyectos!$H$3:$H$299,MATCH(F180*100+6,Proyectos!$M$3:$M$299,0)),"")</f>
        <v/>
      </c>
      <c r="O186" t="str">
        <f>IFERROR(INDEX(Proyectos!$H$3:$H$299,MATCH(G180*100+6,Proyectos!$M$3:$M$299,0)),"")</f>
        <v/>
      </c>
    </row>
    <row r="187" ht="24" customHeight="1">
      <c r="A187" s="38" t="str">
        <f>IFERROR("#"&amp;INDEX(Proyectos!$A$3:$A$299,MATCH(A180*100+7,Proyectos!$M$3:$M$299,0))&amp;" · "&amp;INDEX(Proyectos!$D$3:$D$299,MATCH(A180*100+7,Proyectos!$M$3:$M$299,0)),"")</f>
        <v/>
      </c>
      <c r="B187" s="38" t="str">
        <f>IFERROR("#"&amp;INDEX(Proyectos!$A$3:$A$299,MATCH(B180*100+7,Proyectos!$M$3:$M$299,0))&amp;" · "&amp;INDEX(Proyectos!$D$3:$D$299,MATCH(B180*100+7,Proyectos!$M$3:$M$299,0)),"")</f>
        <v/>
      </c>
      <c r="C187" s="38" t="str">
        <f>IFERROR("#"&amp;INDEX(Proyectos!$A$3:$A$299,MATCH(C180*100+7,Proyectos!$M$3:$M$299,0))&amp;" · "&amp;INDEX(Proyectos!$D$3:$D$299,MATCH(C180*100+7,Proyectos!$M$3:$M$299,0)),"")</f>
        <v/>
      </c>
      <c r="D187" s="38" t="str">
        <f>IFERROR("#"&amp;INDEX(Proyectos!$A$3:$A$299,MATCH(D180*100+7,Proyectos!$M$3:$M$299,0))&amp;" · "&amp;INDEX(Proyectos!$D$3:$D$299,MATCH(D180*100+7,Proyectos!$M$3:$M$299,0)),"")</f>
        <v/>
      </c>
      <c r="E187" s="38" t="str">
        <f>IFERROR("#"&amp;INDEX(Proyectos!$A$3:$A$299,MATCH(E180*100+7,Proyectos!$M$3:$M$299,0))&amp;" · "&amp;INDEX(Proyectos!$D$3:$D$299,MATCH(E180*100+7,Proyectos!$M$3:$M$299,0)),"")</f>
        <v/>
      </c>
      <c r="F187" s="38" t="str">
        <f>IFERROR("#"&amp;INDEX(Proyectos!$A$3:$A$299,MATCH(F180*100+7,Proyectos!$M$3:$M$299,0))&amp;" · "&amp;INDEX(Proyectos!$D$3:$D$299,MATCH(F180*100+7,Proyectos!$M$3:$M$299,0)),"")</f>
        <v/>
      </c>
      <c r="G187" s="38" t="str">
        <f>IFERROR("#"&amp;INDEX(Proyectos!$A$3:$A$299,MATCH(G180*100+7,Proyectos!$M$3:$M$299,0))&amp;" · "&amp;INDEX(Proyectos!$D$3:$D$299,MATCH(G180*100+7,Proyectos!$M$3:$M$299,0)),"")</f>
        <v/>
      </c>
      <c r="I187" t="str">
        <f>IFERROR(INDEX(Proyectos!$H$3:$H$299,MATCH(A180*100+7,Proyectos!$M$3:$M$299,0)),"")</f>
        <v/>
      </c>
      <c r="J187" t="str">
        <f>IFERROR(INDEX(Proyectos!$H$3:$H$299,MATCH(B180*100+7,Proyectos!$M$3:$M$299,0)),"")</f>
        <v/>
      </c>
      <c r="K187" t="str">
        <f>IFERROR(INDEX(Proyectos!$H$3:$H$299,MATCH(C180*100+7,Proyectos!$M$3:$M$299,0)),"")</f>
        <v/>
      </c>
      <c r="L187" t="str">
        <f>IFERROR(INDEX(Proyectos!$H$3:$H$299,MATCH(D180*100+7,Proyectos!$M$3:$M$299,0)),"")</f>
        <v/>
      </c>
      <c r="M187" t="str">
        <f>IFERROR(INDEX(Proyectos!$H$3:$H$299,MATCH(E180*100+7,Proyectos!$M$3:$M$299,0)),"")</f>
        <v/>
      </c>
      <c r="N187" t="str">
        <f>IFERROR(INDEX(Proyectos!$H$3:$H$299,MATCH(F180*100+7,Proyectos!$M$3:$M$299,0)),"")</f>
        <v/>
      </c>
      <c r="O187" t="str">
        <f>IFERROR(INDEX(Proyectos!$H$3:$H$299,MATCH(G180*100+7,Proyectos!$M$3:$M$299,0)),"")</f>
        <v/>
      </c>
    </row>
    <row r="188" ht="24" customHeight="1">
      <c r="A188" s="38" t="str">
        <f>IFERROR("#"&amp;INDEX(Proyectos!$A$3:$A$299,MATCH(A180*100+8,Proyectos!$M$3:$M$299,0))&amp;" · "&amp;INDEX(Proyectos!$D$3:$D$299,MATCH(A180*100+8,Proyectos!$M$3:$M$299,0)),"")</f>
        <v/>
      </c>
      <c r="B188" s="38" t="str">
        <f>IFERROR("#"&amp;INDEX(Proyectos!$A$3:$A$299,MATCH(B180*100+8,Proyectos!$M$3:$M$299,0))&amp;" · "&amp;INDEX(Proyectos!$D$3:$D$299,MATCH(B180*100+8,Proyectos!$M$3:$M$299,0)),"")</f>
        <v/>
      </c>
      <c r="C188" s="38" t="str">
        <f>IFERROR("#"&amp;INDEX(Proyectos!$A$3:$A$299,MATCH(C180*100+8,Proyectos!$M$3:$M$299,0))&amp;" · "&amp;INDEX(Proyectos!$D$3:$D$299,MATCH(C180*100+8,Proyectos!$M$3:$M$299,0)),"")</f>
        <v/>
      </c>
      <c r="D188" s="38" t="str">
        <f>IFERROR("#"&amp;INDEX(Proyectos!$A$3:$A$299,MATCH(D180*100+8,Proyectos!$M$3:$M$299,0))&amp;" · "&amp;INDEX(Proyectos!$D$3:$D$299,MATCH(D180*100+8,Proyectos!$M$3:$M$299,0)),"")</f>
        <v/>
      </c>
      <c r="E188" s="38" t="str">
        <f>IFERROR("#"&amp;INDEX(Proyectos!$A$3:$A$299,MATCH(E180*100+8,Proyectos!$M$3:$M$299,0))&amp;" · "&amp;INDEX(Proyectos!$D$3:$D$299,MATCH(E180*100+8,Proyectos!$M$3:$M$299,0)),"")</f>
        <v/>
      </c>
      <c r="F188" s="38" t="str">
        <f>IFERROR("#"&amp;INDEX(Proyectos!$A$3:$A$299,MATCH(F180*100+8,Proyectos!$M$3:$M$299,0))&amp;" · "&amp;INDEX(Proyectos!$D$3:$D$299,MATCH(F180*100+8,Proyectos!$M$3:$M$299,0)),"")</f>
        <v/>
      </c>
      <c r="G188" s="38" t="str">
        <f>IFERROR("#"&amp;INDEX(Proyectos!$A$3:$A$299,MATCH(G180*100+8,Proyectos!$M$3:$M$299,0))&amp;" · "&amp;INDEX(Proyectos!$D$3:$D$299,MATCH(G180*100+8,Proyectos!$M$3:$M$299,0)),"")</f>
        <v/>
      </c>
      <c r="I188" t="str">
        <f>IFERROR(INDEX(Proyectos!$H$3:$H$299,MATCH(A180*100+8,Proyectos!$M$3:$M$299,0)),"")</f>
        <v/>
      </c>
      <c r="J188" t="str">
        <f>IFERROR(INDEX(Proyectos!$H$3:$H$299,MATCH(B180*100+8,Proyectos!$M$3:$M$299,0)),"")</f>
        <v/>
      </c>
      <c r="K188" t="str">
        <f>IFERROR(INDEX(Proyectos!$H$3:$H$299,MATCH(C180*100+8,Proyectos!$M$3:$M$299,0)),"")</f>
        <v/>
      </c>
      <c r="L188" t="str">
        <f>IFERROR(INDEX(Proyectos!$H$3:$H$299,MATCH(D180*100+8,Proyectos!$M$3:$M$299,0)),"")</f>
        <v/>
      </c>
      <c r="M188" t="str">
        <f>IFERROR(INDEX(Proyectos!$H$3:$H$299,MATCH(E180*100+8,Proyectos!$M$3:$M$299,0)),"")</f>
        <v/>
      </c>
      <c r="N188" t="str">
        <f>IFERROR(INDEX(Proyectos!$H$3:$H$299,MATCH(F180*100+8,Proyectos!$M$3:$M$299,0)),"")</f>
        <v/>
      </c>
      <c r="O188" t="str">
        <f>IFERROR(INDEX(Proyectos!$H$3:$H$299,MATCH(G180*100+8,Proyectos!$M$3:$M$299,0)),"")</f>
        <v/>
      </c>
    </row>
    <row r="189" ht="15" customHeight="1">
      <c r="A189" s="37" t="n">
        <v>46314</v>
      </c>
      <c r="B189" s="37" t="n">
        <v>46315</v>
      </c>
      <c r="C189" s="37" t="n">
        <v>46316</v>
      </c>
      <c r="D189" s="37" t="n">
        <v>46317</v>
      </c>
      <c r="E189" s="37" t="n">
        <v>46318</v>
      </c>
      <c r="F189" s="37" t="n">
        <v>46319</v>
      </c>
      <c r="G189" s="37" t="n">
        <v>46320</v>
      </c>
    </row>
    <row r="190" ht="24" customHeight="1">
      <c r="A190" s="38" t="str">
        <f>IFERROR("#"&amp;INDEX(Proyectos!$A$3:$A$299,MATCH(A189*100+1,Proyectos!$M$3:$M$299,0))&amp;" · "&amp;INDEX(Proyectos!$D$3:$D$299,MATCH(A189*100+1,Proyectos!$M$3:$M$299,0)),"")</f>
        <v>#66 · JCISAT</v>
      </c>
      <c r="B190" s="38" t="str">
        <f>IFERROR("#"&amp;INDEX(Proyectos!$A$3:$A$299,MATCH(B189*100+1,Proyectos!$M$3:$M$299,0))&amp;" · "&amp;INDEX(Proyectos!$D$3:$D$299,MATCH(B189*100+1,Proyectos!$M$3:$M$299,0)),"")</f>
        <v/>
      </c>
      <c r="C190" s="38" t="str">
        <f>IFERROR("#"&amp;INDEX(Proyectos!$A$3:$A$299,MATCH(C189*100+1,Proyectos!$M$3:$M$299,0))&amp;" · "&amp;INDEX(Proyectos!$D$3:$D$299,MATCH(C189*100+1,Proyectos!$M$3:$M$299,0)),"")</f>
        <v/>
      </c>
      <c r="D190" s="38" t="str">
        <f>IFERROR("#"&amp;INDEX(Proyectos!$A$3:$A$299,MATCH(D189*100+1,Proyectos!$M$3:$M$299,0))&amp;" · "&amp;INDEX(Proyectos!$D$3:$D$299,MATCH(D189*100+1,Proyectos!$M$3:$M$299,0)),"")</f>
        <v/>
      </c>
      <c r="E190" s="38" t="str">
        <f>IFERROR("#"&amp;INDEX(Proyectos!$A$3:$A$299,MATCH(E189*100+1,Proyectos!$M$3:$M$299,0))&amp;" · "&amp;INDEX(Proyectos!$D$3:$D$299,MATCH(E189*100+1,Proyectos!$M$3:$M$299,0)),"")</f>
        <v/>
      </c>
      <c r="F190" s="38" t="str">
        <f>IFERROR("#"&amp;INDEX(Proyectos!$A$3:$A$299,MATCH(F189*100+1,Proyectos!$M$3:$M$299,0))&amp;" · "&amp;INDEX(Proyectos!$D$3:$D$299,MATCH(F189*100+1,Proyectos!$M$3:$M$299,0)),"")</f>
        <v/>
      </c>
      <c r="G190" s="38" t="str">
        <f>IFERROR("#"&amp;INDEX(Proyectos!$A$3:$A$299,MATCH(G189*100+1,Proyectos!$M$3:$M$299,0))&amp;" · "&amp;INDEX(Proyectos!$D$3:$D$299,MATCH(G189*100+1,Proyectos!$M$3:$M$299,0)),"")</f>
        <v/>
      </c>
      <c r="I190" t="str">
        <f>IFERROR(INDEX(Proyectos!$H$3:$H$299,MATCH(A189*100+1,Proyectos!$M$3:$M$299,0)),"")</f>
        <v>Pendiente</v>
      </c>
      <c r="J190" t="str">
        <f>IFERROR(INDEX(Proyectos!$H$3:$H$299,MATCH(B189*100+1,Proyectos!$M$3:$M$299,0)),"")</f>
        <v/>
      </c>
      <c r="K190" t="str">
        <f>IFERROR(INDEX(Proyectos!$H$3:$H$299,MATCH(C189*100+1,Proyectos!$M$3:$M$299,0)),"")</f>
        <v/>
      </c>
      <c r="L190" t="str">
        <f>IFERROR(INDEX(Proyectos!$H$3:$H$299,MATCH(D189*100+1,Proyectos!$M$3:$M$299,0)),"")</f>
        <v/>
      </c>
      <c r="M190" t="str">
        <f>IFERROR(INDEX(Proyectos!$H$3:$H$299,MATCH(E189*100+1,Proyectos!$M$3:$M$299,0)),"")</f>
        <v/>
      </c>
      <c r="N190" t="str">
        <f>IFERROR(INDEX(Proyectos!$H$3:$H$299,MATCH(F189*100+1,Proyectos!$M$3:$M$299,0)),"")</f>
        <v/>
      </c>
      <c r="O190" t="str">
        <f>IFERROR(INDEX(Proyectos!$H$3:$H$299,MATCH(G189*100+1,Proyectos!$M$3:$M$299,0)),"")</f>
        <v/>
      </c>
    </row>
    <row r="191" ht="24" customHeight="1">
      <c r="A191" s="38" t="str">
        <f>IFERROR("#"&amp;INDEX(Proyectos!$A$3:$A$299,MATCH(A189*100+2,Proyectos!$M$3:$M$299,0))&amp;" · "&amp;INDEX(Proyectos!$D$3:$D$299,MATCH(A189*100+2,Proyectos!$M$3:$M$299,0)),"")</f>
        <v/>
      </c>
      <c r="B191" s="38" t="str">
        <f>IFERROR("#"&amp;INDEX(Proyectos!$A$3:$A$299,MATCH(B189*100+2,Proyectos!$M$3:$M$299,0))&amp;" · "&amp;INDEX(Proyectos!$D$3:$D$299,MATCH(B189*100+2,Proyectos!$M$3:$M$299,0)),"")</f>
        <v/>
      </c>
      <c r="C191" s="38" t="str">
        <f>IFERROR("#"&amp;INDEX(Proyectos!$A$3:$A$299,MATCH(C189*100+2,Proyectos!$M$3:$M$299,0))&amp;" · "&amp;INDEX(Proyectos!$D$3:$D$299,MATCH(C189*100+2,Proyectos!$M$3:$M$299,0)),"")</f>
        <v/>
      </c>
      <c r="D191" s="38" t="str">
        <f>IFERROR("#"&amp;INDEX(Proyectos!$A$3:$A$299,MATCH(D189*100+2,Proyectos!$M$3:$M$299,0))&amp;" · "&amp;INDEX(Proyectos!$D$3:$D$299,MATCH(D189*100+2,Proyectos!$M$3:$M$299,0)),"")</f>
        <v/>
      </c>
      <c r="E191" s="38" t="str">
        <f>IFERROR("#"&amp;INDEX(Proyectos!$A$3:$A$299,MATCH(E189*100+2,Proyectos!$M$3:$M$299,0))&amp;" · "&amp;INDEX(Proyectos!$D$3:$D$299,MATCH(E189*100+2,Proyectos!$M$3:$M$299,0)),"")</f>
        <v/>
      </c>
      <c r="F191" s="38" t="str">
        <f>IFERROR("#"&amp;INDEX(Proyectos!$A$3:$A$299,MATCH(F189*100+2,Proyectos!$M$3:$M$299,0))&amp;" · "&amp;INDEX(Proyectos!$D$3:$D$299,MATCH(F189*100+2,Proyectos!$M$3:$M$299,0)),"")</f>
        <v/>
      </c>
      <c r="G191" s="38" t="str">
        <f>IFERROR("#"&amp;INDEX(Proyectos!$A$3:$A$299,MATCH(G189*100+2,Proyectos!$M$3:$M$299,0))&amp;" · "&amp;INDEX(Proyectos!$D$3:$D$299,MATCH(G189*100+2,Proyectos!$M$3:$M$299,0)),"")</f>
        <v/>
      </c>
      <c r="I191" t="str">
        <f>IFERROR(INDEX(Proyectos!$H$3:$H$299,MATCH(A189*100+2,Proyectos!$M$3:$M$299,0)),"")</f>
        <v/>
      </c>
      <c r="J191" t="str">
        <f>IFERROR(INDEX(Proyectos!$H$3:$H$299,MATCH(B189*100+2,Proyectos!$M$3:$M$299,0)),"")</f>
        <v/>
      </c>
      <c r="K191" t="str">
        <f>IFERROR(INDEX(Proyectos!$H$3:$H$299,MATCH(C189*100+2,Proyectos!$M$3:$M$299,0)),"")</f>
        <v/>
      </c>
      <c r="L191" t="str">
        <f>IFERROR(INDEX(Proyectos!$H$3:$H$299,MATCH(D189*100+2,Proyectos!$M$3:$M$299,0)),"")</f>
        <v/>
      </c>
      <c r="M191" t="str">
        <f>IFERROR(INDEX(Proyectos!$H$3:$H$299,MATCH(E189*100+2,Proyectos!$M$3:$M$299,0)),"")</f>
        <v/>
      </c>
      <c r="N191" t="str">
        <f>IFERROR(INDEX(Proyectos!$H$3:$H$299,MATCH(F189*100+2,Proyectos!$M$3:$M$299,0)),"")</f>
        <v/>
      </c>
      <c r="O191" t="str">
        <f>IFERROR(INDEX(Proyectos!$H$3:$H$299,MATCH(G189*100+2,Proyectos!$M$3:$M$299,0)),"")</f>
        <v/>
      </c>
    </row>
    <row r="192" ht="24" customHeight="1">
      <c r="A192" s="38" t="str">
        <f>IFERROR("#"&amp;INDEX(Proyectos!$A$3:$A$299,MATCH(A189*100+3,Proyectos!$M$3:$M$299,0))&amp;" · "&amp;INDEX(Proyectos!$D$3:$D$299,MATCH(A189*100+3,Proyectos!$M$3:$M$299,0)),"")</f>
        <v/>
      </c>
      <c r="B192" s="38" t="str">
        <f>IFERROR("#"&amp;INDEX(Proyectos!$A$3:$A$299,MATCH(B189*100+3,Proyectos!$M$3:$M$299,0))&amp;" · "&amp;INDEX(Proyectos!$D$3:$D$299,MATCH(B189*100+3,Proyectos!$M$3:$M$299,0)),"")</f>
        <v/>
      </c>
      <c r="C192" s="38" t="str">
        <f>IFERROR("#"&amp;INDEX(Proyectos!$A$3:$A$299,MATCH(C189*100+3,Proyectos!$M$3:$M$299,0))&amp;" · "&amp;INDEX(Proyectos!$D$3:$D$299,MATCH(C189*100+3,Proyectos!$M$3:$M$299,0)),"")</f>
        <v/>
      </c>
      <c r="D192" s="38" t="str">
        <f>IFERROR("#"&amp;INDEX(Proyectos!$A$3:$A$299,MATCH(D189*100+3,Proyectos!$M$3:$M$299,0))&amp;" · "&amp;INDEX(Proyectos!$D$3:$D$299,MATCH(D189*100+3,Proyectos!$M$3:$M$299,0)),"")</f>
        <v/>
      </c>
      <c r="E192" s="38" t="str">
        <f>IFERROR("#"&amp;INDEX(Proyectos!$A$3:$A$299,MATCH(E189*100+3,Proyectos!$M$3:$M$299,0))&amp;" · "&amp;INDEX(Proyectos!$D$3:$D$299,MATCH(E189*100+3,Proyectos!$M$3:$M$299,0)),"")</f>
        <v/>
      </c>
      <c r="F192" s="38" t="str">
        <f>IFERROR("#"&amp;INDEX(Proyectos!$A$3:$A$299,MATCH(F189*100+3,Proyectos!$M$3:$M$299,0))&amp;" · "&amp;INDEX(Proyectos!$D$3:$D$299,MATCH(F189*100+3,Proyectos!$M$3:$M$299,0)),"")</f>
        <v/>
      </c>
      <c r="G192" s="38" t="str">
        <f>IFERROR("#"&amp;INDEX(Proyectos!$A$3:$A$299,MATCH(G189*100+3,Proyectos!$M$3:$M$299,0))&amp;" · "&amp;INDEX(Proyectos!$D$3:$D$299,MATCH(G189*100+3,Proyectos!$M$3:$M$299,0)),"")</f>
        <v/>
      </c>
      <c r="I192" t="str">
        <f>IFERROR(INDEX(Proyectos!$H$3:$H$299,MATCH(A189*100+3,Proyectos!$M$3:$M$299,0)),"")</f>
        <v/>
      </c>
      <c r="J192" t="str">
        <f>IFERROR(INDEX(Proyectos!$H$3:$H$299,MATCH(B189*100+3,Proyectos!$M$3:$M$299,0)),"")</f>
        <v/>
      </c>
      <c r="K192" t="str">
        <f>IFERROR(INDEX(Proyectos!$H$3:$H$299,MATCH(C189*100+3,Proyectos!$M$3:$M$299,0)),"")</f>
        <v/>
      </c>
      <c r="L192" t="str">
        <f>IFERROR(INDEX(Proyectos!$H$3:$H$299,MATCH(D189*100+3,Proyectos!$M$3:$M$299,0)),"")</f>
        <v/>
      </c>
      <c r="M192" t="str">
        <f>IFERROR(INDEX(Proyectos!$H$3:$H$299,MATCH(E189*100+3,Proyectos!$M$3:$M$299,0)),"")</f>
        <v/>
      </c>
      <c r="N192" t="str">
        <f>IFERROR(INDEX(Proyectos!$H$3:$H$299,MATCH(F189*100+3,Proyectos!$M$3:$M$299,0)),"")</f>
        <v/>
      </c>
      <c r="O192" t="str">
        <f>IFERROR(INDEX(Proyectos!$H$3:$H$299,MATCH(G189*100+3,Proyectos!$M$3:$M$299,0)),"")</f>
        <v/>
      </c>
    </row>
    <row r="193" ht="24" customHeight="1">
      <c r="A193" s="38" t="str">
        <f>IFERROR("#"&amp;INDEX(Proyectos!$A$3:$A$299,MATCH(A189*100+4,Proyectos!$M$3:$M$299,0))&amp;" · "&amp;INDEX(Proyectos!$D$3:$D$299,MATCH(A189*100+4,Proyectos!$M$3:$M$299,0)),"")</f>
        <v/>
      </c>
      <c r="B193" s="38" t="str">
        <f>IFERROR("#"&amp;INDEX(Proyectos!$A$3:$A$299,MATCH(B189*100+4,Proyectos!$M$3:$M$299,0))&amp;" · "&amp;INDEX(Proyectos!$D$3:$D$299,MATCH(B189*100+4,Proyectos!$M$3:$M$299,0)),"")</f>
        <v/>
      </c>
      <c r="C193" s="38" t="str">
        <f>IFERROR("#"&amp;INDEX(Proyectos!$A$3:$A$299,MATCH(C189*100+4,Proyectos!$M$3:$M$299,0))&amp;" · "&amp;INDEX(Proyectos!$D$3:$D$299,MATCH(C189*100+4,Proyectos!$M$3:$M$299,0)),"")</f>
        <v/>
      </c>
      <c r="D193" s="38" t="str">
        <f>IFERROR("#"&amp;INDEX(Proyectos!$A$3:$A$299,MATCH(D189*100+4,Proyectos!$M$3:$M$299,0))&amp;" · "&amp;INDEX(Proyectos!$D$3:$D$299,MATCH(D189*100+4,Proyectos!$M$3:$M$299,0)),"")</f>
        <v/>
      </c>
      <c r="E193" s="38" t="str">
        <f>IFERROR("#"&amp;INDEX(Proyectos!$A$3:$A$299,MATCH(E189*100+4,Proyectos!$M$3:$M$299,0))&amp;" · "&amp;INDEX(Proyectos!$D$3:$D$299,MATCH(E189*100+4,Proyectos!$M$3:$M$299,0)),"")</f>
        <v/>
      </c>
      <c r="F193" s="38" t="str">
        <f>IFERROR("#"&amp;INDEX(Proyectos!$A$3:$A$299,MATCH(F189*100+4,Proyectos!$M$3:$M$299,0))&amp;" · "&amp;INDEX(Proyectos!$D$3:$D$299,MATCH(F189*100+4,Proyectos!$M$3:$M$299,0)),"")</f>
        <v/>
      </c>
      <c r="G193" s="38" t="str">
        <f>IFERROR("#"&amp;INDEX(Proyectos!$A$3:$A$299,MATCH(G189*100+4,Proyectos!$M$3:$M$299,0))&amp;" · "&amp;INDEX(Proyectos!$D$3:$D$299,MATCH(G189*100+4,Proyectos!$M$3:$M$299,0)),"")</f>
        <v/>
      </c>
      <c r="I193" t="str">
        <f>IFERROR(INDEX(Proyectos!$H$3:$H$299,MATCH(A189*100+4,Proyectos!$M$3:$M$299,0)),"")</f>
        <v/>
      </c>
      <c r="J193" t="str">
        <f>IFERROR(INDEX(Proyectos!$H$3:$H$299,MATCH(B189*100+4,Proyectos!$M$3:$M$299,0)),"")</f>
        <v/>
      </c>
      <c r="K193" t="str">
        <f>IFERROR(INDEX(Proyectos!$H$3:$H$299,MATCH(C189*100+4,Proyectos!$M$3:$M$299,0)),"")</f>
        <v/>
      </c>
      <c r="L193" t="str">
        <f>IFERROR(INDEX(Proyectos!$H$3:$H$299,MATCH(D189*100+4,Proyectos!$M$3:$M$299,0)),"")</f>
        <v/>
      </c>
      <c r="M193" t="str">
        <f>IFERROR(INDEX(Proyectos!$H$3:$H$299,MATCH(E189*100+4,Proyectos!$M$3:$M$299,0)),"")</f>
        <v/>
      </c>
      <c r="N193" t="str">
        <f>IFERROR(INDEX(Proyectos!$H$3:$H$299,MATCH(F189*100+4,Proyectos!$M$3:$M$299,0)),"")</f>
        <v/>
      </c>
      <c r="O193" t="str">
        <f>IFERROR(INDEX(Proyectos!$H$3:$H$299,MATCH(G189*100+4,Proyectos!$M$3:$M$299,0)),"")</f>
        <v/>
      </c>
    </row>
    <row r="194" ht="24" customHeight="1">
      <c r="A194" s="38" t="str">
        <f>IFERROR("#"&amp;INDEX(Proyectos!$A$3:$A$299,MATCH(A189*100+5,Proyectos!$M$3:$M$299,0))&amp;" · "&amp;INDEX(Proyectos!$D$3:$D$299,MATCH(A189*100+5,Proyectos!$M$3:$M$299,0)),"")</f>
        <v/>
      </c>
      <c r="B194" s="38" t="str">
        <f>IFERROR("#"&amp;INDEX(Proyectos!$A$3:$A$299,MATCH(B189*100+5,Proyectos!$M$3:$M$299,0))&amp;" · "&amp;INDEX(Proyectos!$D$3:$D$299,MATCH(B189*100+5,Proyectos!$M$3:$M$299,0)),"")</f>
        <v/>
      </c>
      <c r="C194" s="38" t="str">
        <f>IFERROR("#"&amp;INDEX(Proyectos!$A$3:$A$299,MATCH(C189*100+5,Proyectos!$M$3:$M$299,0))&amp;" · "&amp;INDEX(Proyectos!$D$3:$D$299,MATCH(C189*100+5,Proyectos!$M$3:$M$299,0)),"")</f>
        <v/>
      </c>
      <c r="D194" s="38" t="str">
        <f>IFERROR("#"&amp;INDEX(Proyectos!$A$3:$A$299,MATCH(D189*100+5,Proyectos!$M$3:$M$299,0))&amp;" · "&amp;INDEX(Proyectos!$D$3:$D$299,MATCH(D189*100+5,Proyectos!$M$3:$M$299,0)),"")</f>
        <v/>
      </c>
      <c r="E194" s="38" t="str">
        <f>IFERROR("#"&amp;INDEX(Proyectos!$A$3:$A$299,MATCH(E189*100+5,Proyectos!$M$3:$M$299,0))&amp;" · "&amp;INDEX(Proyectos!$D$3:$D$299,MATCH(E189*100+5,Proyectos!$M$3:$M$299,0)),"")</f>
        <v/>
      </c>
      <c r="F194" s="38" t="str">
        <f>IFERROR("#"&amp;INDEX(Proyectos!$A$3:$A$299,MATCH(F189*100+5,Proyectos!$M$3:$M$299,0))&amp;" · "&amp;INDEX(Proyectos!$D$3:$D$299,MATCH(F189*100+5,Proyectos!$M$3:$M$299,0)),"")</f>
        <v/>
      </c>
      <c r="G194" s="38" t="str">
        <f>IFERROR("#"&amp;INDEX(Proyectos!$A$3:$A$299,MATCH(G189*100+5,Proyectos!$M$3:$M$299,0))&amp;" · "&amp;INDEX(Proyectos!$D$3:$D$299,MATCH(G189*100+5,Proyectos!$M$3:$M$299,0)),"")</f>
        <v/>
      </c>
      <c r="I194" t="str">
        <f>IFERROR(INDEX(Proyectos!$H$3:$H$299,MATCH(A189*100+5,Proyectos!$M$3:$M$299,0)),"")</f>
        <v/>
      </c>
      <c r="J194" t="str">
        <f>IFERROR(INDEX(Proyectos!$H$3:$H$299,MATCH(B189*100+5,Proyectos!$M$3:$M$299,0)),"")</f>
        <v/>
      </c>
      <c r="K194" t="str">
        <f>IFERROR(INDEX(Proyectos!$H$3:$H$299,MATCH(C189*100+5,Proyectos!$M$3:$M$299,0)),"")</f>
        <v/>
      </c>
      <c r="L194" t="str">
        <f>IFERROR(INDEX(Proyectos!$H$3:$H$299,MATCH(D189*100+5,Proyectos!$M$3:$M$299,0)),"")</f>
        <v/>
      </c>
      <c r="M194" t="str">
        <f>IFERROR(INDEX(Proyectos!$H$3:$H$299,MATCH(E189*100+5,Proyectos!$M$3:$M$299,0)),"")</f>
        <v/>
      </c>
      <c r="N194" t="str">
        <f>IFERROR(INDEX(Proyectos!$H$3:$H$299,MATCH(F189*100+5,Proyectos!$M$3:$M$299,0)),"")</f>
        <v/>
      </c>
      <c r="O194" t="str">
        <f>IFERROR(INDEX(Proyectos!$H$3:$H$299,MATCH(G189*100+5,Proyectos!$M$3:$M$299,0)),"")</f>
        <v/>
      </c>
    </row>
    <row r="195" ht="24" customHeight="1">
      <c r="A195" s="38" t="str">
        <f>IFERROR("#"&amp;INDEX(Proyectos!$A$3:$A$299,MATCH(A189*100+6,Proyectos!$M$3:$M$299,0))&amp;" · "&amp;INDEX(Proyectos!$D$3:$D$299,MATCH(A189*100+6,Proyectos!$M$3:$M$299,0)),"")</f>
        <v/>
      </c>
      <c r="B195" s="38" t="str">
        <f>IFERROR("#"&amp;INDEX(Proyectos!$A$3:$A$299,MATCH(B189*100+6,Proyectos!$M$3:$M$299,0))&amp;" · "&amp;INDEX(Proyectos!$D$3:$D$299,MATCH(B189*100+6,Proyectos!$M$3:$M$299,0)),"")</f>
        <v/>
      </c>
      <c r="C195" s="38" t="str">
        <f>IFERROR("#"&amp;INDEX(Proyectos!$A$3:$A$299,MATCH(C189*100+6,Proyectos!$M$3:$M$299,0))&amp;" · "&amp;INDEX(Proyectos!$D$3:$D$299,MATCH(C189*100+6,Proyectos!$M$3:$M$299,0)),"")</f>
        <v/>
      </c>
      <c r="D195" s="38" t="str">
        <f>IFERROR("#"&amp;INDEX(Proyectos!$A$3:$A$299,MATCH(D189*100+6,Proyectos!$M$3:$M$299,0))&amp;" · "&amp;INDEX(Proyectos!$D$3:$D$299,MATCH(D189*100+6,Proyectos!$M$3:$M$299,0)),"")</f>
        <v/>
      </c>
      <c r="E195" s="38" t="str">
        <f>IFERROR("#"&amp;INDEX(Proyectos!$A$3:$A$299,MATCH(E189*100+6,Proyectos!$M$3:$M$299,0))&amp;" · "&amp;INDEX(Proyectos!$D$3:$D$299,MATCH(E189*100+6,Proyectos!$M$3:$M$299,0)),"")</f>
        <v/>
      </c>
      <c r="F195" s="38" t="str">
        <f>IFERROR("#"&amp;INDEX(Proyectos!$A$3:$A$299,MATCH(F189*100+6,Proyectos!$M$3:$M$299,0))&amp;" · "&amp;INDEX(Proyectos!$D$3:$D$299,MATCH(F189*100+6,Proyectos!$M$3:$M$299,0)),"")</f>
        <v/>
      </c>
      <c r="G195" s="38" t="str">
        <f>IFERROR("#"&amp;INDEX(Proyectos!$A$3:$A$299,MATCH(G189*100+6,Proyectos!$M$3:$M$299,0))&amp;" · "&amp;INDEX(Proyectos!$D$3:$D$299,MATCH(G189*100+6,Proyectos!$M$3:$M$299,0)),"")</f>
        <v/>
      </c>
      <c r="I195" t="str">
        <f>IFERROR(INDEX(Proyectos!$H$3:$H$299,MATCH(A189*100+6,Proyectos!$M$3:$M$299,0)),"")</f>
        <v/>
      </c>
      <c r="J195" t="str">
        <f>IFERROR(INDEX(Proyectos!$H$3:$H$299,MATCH(B189*100+6,Proyectos!$M$3:$M$299,0)),"")</f>
        <v/>
      </c>
      <c r="K195" t="str">
        <f>IFERROR(INDEX(Proyectos!$H$3:$H$299,MATCH(C189*100+6,Proyectos!$M$3:$M$299,0)),"")</f>
        <v/>
      </c>
      <c r="L195" t="str">
        <f>IFERROR(INDEX(Proyectos!$H$3:$H$299,MATCH(D189*100+6,Proyectos!$M$3:$M$299,0)),"")</f>
        <v/>
      </c>
      <c r="M195" t="str">
        <f>IFERROR(INDEX(Proyectos!$H$3:$H$299,MATCH(E189*100+6,Proyectos!$M$3:$M$299,0)),"")</f>
        <v/>
      </c>
      <c r="N195" t="str">
        <f>IFERROR(INDEX(Proyectos!$H$3:$H$299,MATCH(F189*100+6,Proyectos!$M$3:$M$299,0)),"")</f>
        <v/>
      </c>
      <c r="O195" t="str">
        <f>IFERROR(INDEX(Proyectos!$H$3:$H$299,MATCH(G189*100+6,Proyectos!$M$3:$M$299,0)),"")</f>
        <v/>
      </c>
    </row>
    <row r="196" ht="24" customHeight="1">
      <c r="A196" s="38" t="str">
        <f>IFERROR("#"&amp;INDEX(Proyectos!$A$3:$A$299,MATCH(A189*100+7,Proyectos!$M$3:$M$299,0))&amp;" · "&amp;INDEX(Proyectos!$D$3:$D$299,MATCH(A189*100+7,Proyectos!$M$3:$M$299,0)),"")</f>
        <v/>
      </c>
      <c r="B196" s="38" t="str">
        <f>IFERROR("#"&amp;INDEX(Proyectos!$A$3:$A$299,MATCH(B189*100+7,Proyectos!$M$3:$M$299,0))&amp;" · "&amp;INDEX(Proyectos!$D$3:$D$299,MATCH(B189*100+7,Proyectos!$M$3:$M$299,0)),"")</f>
        <v/>
      </c>
      <c r="C196" s="38" t="str">
        <f>IFERROR("#"&amp;INDEX(Proyectos!$A$3:$A$299,MATCH(C189*100+7,Proyectos!$M$3:$M$299,0))&amp;" · "&amp;INDEX(Proyectos!$D$3:$D$299,MATCH(C189*100+7,Proyectos!$M$3:$M$299,0)),"")</f>
        <v/>
      </c>
      <c r="D196" s="38" t="str">
        <f>IFERROR("#"&amp;INDEX(Proyectos!$A$3:$A$299,MATCH(D189*100+7,Proyectos!$M$3:$M$299,0))&amp;" · "&amp;INDEX(Proyectos!$D$3:$D$299,MATCH(D189*100+7,Proyectos!$M$3:$M$299,0)),"")</f>
        <v/>
      </c>
      <c r="E196" s="38" t="str">
        <f>IFERROR("#"&amp;INDEX(Proyectos!$A$3:$A$299,MATCH(E189*100+7,Proyectos!$M$3:$M$299,0))&amp;" · "&amp;INDEX(Proyectos!$D$3:$D$299,MATCH(E189*100+7,Proyectos!$M$3:$M$299,0)),"")</f>
        <v/>
      </c>
      <c r="F196" s="38" t="str">
        <f>IFERROR("#"&amp;INDEX(Proyectos!$A$3:$A$299,MATCH(F189*100+7,Proyectos!$M$3:$M$299,0))&amp;" · "&amp;INDEX(Proyectos!$D$3:$D$299,MATCH(F189*100+7,Proyectos!$M$3:$M$299,0)),"")</f>
        <v/>
      </c>
      <c r="G196" s="38" t="str">
        <f>IFERROR("#"&amp;INDEX(Proyectos!$A$3:$A$299,MATCH(G189*100+7,Proyectos!$M$3:$M$299,0))&amp;" · "&amp;INDEX(Proyectos!$D$3:$D$299,MATCH(G189*100+7,Proyectos!$M$3:$M$299,0)),"")</f>
        <v/>
      </c>
      <c r="I196" t="str">
        <f>IFERROR(INDEX(Proyectos!$H$3:$H$299,MATCH(A189*100+7,Proyectos!$M$3:$M$299,0)),"")</f>
        <v/>
      </c>
      <c r="J196" t="str">
        <f>IFERROR(INDEX(Proyectos!$H$3:$H$299,MATCH(B189*100+7,Proyectos!$M$3:$M$299,0)),"")</f>
        <v/>
      </c>
      <c r="K196" t="str">
        <f>IFERROR(INDEX(Proyectos!$H$3:$H$299,MATCH(C189*100+7,Proyectos!$M$3:$M$299,0)),"")</f>
        <v/>
      </c>
      <c r="L196" t="str">
        <f>IFERROR(INDEX(Proyectos!$H$3:$H$299,MATCH(D189*100+7,Proyectos!$M$3:$M$299,0)),"")</f>
        <v/>
      </c>
      <c r="M196" t="str">
        <f>IFERROR(INDEX(Proyectos!$H$3:$H$299,MATCH(E189*100+7,Proyectos!$M$3:$M$299,0)),"")</f>
        <v/>
      </c>
      <c r="N196" t="str">
        <f>IFERROR(INDEX(Proyectos!$H$3:$H$299,MATCH(F189*100+7,Proyectos!$M$3:$M$299,0)),"")</f>
        <v/>
      </c>
      <c r="O196" t="str">
        <f>IFERROR(INDEX(Proyectos!$H$3:$H$299,MATCH(G189*100+7,Proyectos!$M$3:$M$299,0)),"")</f>
        <v/>
      </c>
    </row>
    <row r="197" ht="24" customHeight="1">
      <c r="A197" s="38" t="str">
        <f>IFERROR("#"&amp;INDEX(Proyectos!$A$3:$A$299,MATCH(A189*100+8,Proyectos!$M$3:$M$299,0))&amp;" · "&amp;INDEX(Proyectos!$D$3:$D$299,MATCH(A189*100+8,Proyectos!$M$3:$M$299,0)),"")</f>
        <v/>
      </c>
      <c r="B197" s="38" t="str">
        <f>IFERROR("#"&amp;INDEX(Proyectos!$A$3:$A$299,MATCH(B189*100+8,Proyectos!$M$3:$M$299,0))&amp;" · "&amp;INDEX(Proyectos!$D$3:$D$299,MATCH(B189*100+8,Proyectos!$M$3:$M$299,0)),"")</f>
        <v/>
      </c>
      <c r="C197" s="38" t="str">
        <f>IFERROR("#"&amp;INDEX(Proyectos!$A$3:$A$299,MATCH(C189*100+8,Proyectos!$M$3:$M$299,0))&amp;" · "&amp;INDEX(Proyectos!$D$3:$D$299,MATCH(C189*100+8,Proyectos!$M$3:$M$299,0)),"")</f>
        <v/>
      </c>
      <c r="D197" s="38" t="str">
        <f>IFERROR("#"&amp;INDEX(Proyectos!$A$3:$A$299,MATCH(D189*100+8,Proyectos!$M$3:$M$299,0))&amp;" · "&amp;INDEX(Proyectos!$D$3:$D$299,MATCH(D189*100+8,Proyectos!$M$3:$M$299,0)),"")</f>
        <v/>
      </c>
      <c r="E197" s="38" t="str">
        <f>IFERROR("#"&amp;INDEX(Proyectos!$A$3:$A$299,MATCH(E189*100+8,Proyectos!$M$3:$M$299,0))&amp;" · "&amp;INDEX(Proyectos!$D$3:$D$299,MATCH(E189*100+8,Proyectos!$M$3:$M$299,0)),"")</f>
        <v/>
      </c>
      <c r="F197" s="38" t="str">
        <f>IFERROR("#"&amp;INDEX(Proyectos!$A$3:$A$299,MATCH(F189*100+8,Proyectos!$M$3:$M$299,0))&amp;" · "&amp;INDEX(Proyectos!$D$3:$D$299,MATCH(F189*100+8,Proyectos!$M$3:$M$299,0)),"")</f>
        <v/>
      </c>
      <c r="G197" s="38" t="str">
        <f>IFERROR("#"&amp;INDEX(Proyectos!$A$3:$A$299,MATCH(G189*100+8,Proyectos!$M$3:$M$299,0))&amp;" · "&amp;INDEX(Proyectos!$D$3:$D$299,MATCH(G189*100+8,Proyectos!$M$3:$M$299,0)),"")</f>
        <v/>
      </c>
      <c r="I197" t="str">
        <f>IFERROR(INDEX(Proyectos!$H$3:$H$299,MATCH(A189*100+8,Proyectos!$M$3:$M$299,0)),"")</f>
        <v/>
      </c>
      <c r="J197" t="str">
        <f>IFERROR(INDEX(Proyectos!$H$3:$H$299,MATCH(B189*100+8,Proyectos!$M$3:$M$299,0)),"")</f>
        <v/>
      </c>
      <c r="K197" t="str">
        <f>IFERROR(INDEX(Proyectos!$H$3:$H$299,MATCH(C189*100+8,Proyectos!$M$3:$M$299,0)),"")</f>
        <v/>
      </c>
      <c r="L197" t="str">
        <f>IFERROR(INDEX(Proyectos!$H$3:$H$299,MATCH(D189*100+8,Proyectos!$M$3:$M$299,0)),"")</f>
        <v/>
      </c>
      <c r="M197" t="str">
        <f>IFERROR(INDEX(Proyectos!$H$3:$H$299,MATCH(E189*100+8,Proyectos!$M$3:$M$299,0)),"")</f>
        <v/>
      </c>
      <c r="N197" t="str">
        <f>IFERROR(INDEX(Proyectos!$H$3:$H$299,MATCH(F189*100+8,Proyectos!$M$3:$M$299,0)),"")</f>
        <v/>
      </c>
      <c r="O197" t="str">
        <f>IFERROR(INDEX(Proyectos!$H$3:$H$299,MATCH(G189*100+8,Proyectos!$M$3:$M$299,0)),"")</f>
        <v/>
      </c>
    </row>
    <row r="198" ht="15" customHeight="1">
      <c r="A198" s="37" t="n">
        <v>46321</v>
      </c>
      <c r="B198" s="37" t="n">
        <v>46322</v>
      </c>
      <c r="C198" s="37" t="n">
        <v>46323</v>
      </c>
      <c r="D198" s="37" t="n">
        <v>46324</v>
      </c>
      <c r="E198" s="37" t="n">
        <v>46325</v>
      </c>
      <c r="F198" s="37" t="n">
        <v>46326</v>
      </c>
      <c r="G198" s="36" t="n"/>
    </row>
    <row r="199" ht="24" customHeight="1">
      <c r="A199" s="38" t="str">
        <f>IFERROR("#"&amp;INDEX(Proyectos!$A$3:$A$299,MATCH(A198*100+1,Proyectos!$M$3:$M$299,0))&amp;" · "&amp;INDEX(Proyectos!$D$3:$D$299,MATCH(A198*100+1,Proyectos!$M$3:$M$299,0)),"")</f>
        <v/>
      </c>
      <c r="B199" s="38" t="str">
        <f>IFERROR("#"&amp;INDEX(Proyectos!$A$3:$A$299,MATCH(B198*100+1,Proyectos!$M$3:$M$299,0))&amp;" · "&amp;INDEX(Proyectos!$D$3:$D$299,MATCH(B198*100+1,Proyectos!$M$3:$M$299,0)),"")</f>
        <v/>
      </c>
      <c r="C199" s="38" t="str">
        <f>IFERROR("#"&amp;INDEX(Proyectos!$A$3:$A$299,MATCH(C198*100+1,Proyectos!$M$3:$M$299,0))&amp;" · "&amp;INDEX(Proyectos!$D$3:$D$299,MATCH(C198*100+1,Proyectos!$M$3:$M$299,0)),"")</f>
        <v/>
      </c>
      <c r="D199" s="38" t="str">
        <f>IFERROR("#"&amp;INDEX(Proyectos!$A$3:$A$299,MATCH(D198*100+1,Proyectos!$M$3:$M$299,0))&amp;" · "&amp;INDEX(Proyectos!$D$3:$D$299,MATCH(D198*100+1,Proyectos!$M$3:$M$299,0)),"")</f>
        <v/>
      </c>
      <c r="E199" s="38" t="str">
        <f>IFERROR("#"&amp;INDEX(Proyectos!$A$3:$A$299,MATCH(E198*100+1,Proyectos!$M$3:$M$299,0))&amp;" · "&amp;INDEX(Proyectos!$D$3:$D$299,MATCH(E198*100+1,Proyectos!$M$3:$M$299,0)),"")</f>
        <v/>
      </c>
      <c r="F199" s="38" t="str">
        <f>IFERROR("#"&amp;INDEX(Proyectos!$A$3:$A$299,MATCH(F198*100+1,Proyectos!$M$3:$M$299,0))&amp;" · "&amp;INDEX(Proyectos!$D$3:$D$299,MATCH(F198*100+1,Proyectos!$M$3:$M$299,0)),"")</f>
        <v/>
      </c>
      <c r="G199" s="36" t="n"/>
      <c r="I199" t="str">
        <f>IFERROR(INDEX(Proyectos!$H$3:$H$299,MATCH(A198*100+1,Proyectos!$M$3:$M$299,0)),"")</f>
        <v/>
      </c>
      <c r="J199" t="str">
        <f>IFERROR(INDEX(Proyectos!$H$3:$H$299,MATCH(B198*100+1,Proyectos!$M$3:$M$299,0)),"")</f>
        <v/>
      </c>
      <c r="K199" t="str">
        <f>IFERROR(INDEX(Proyectos!$H$3:$H$299,MATCH(C198*100+1,Proyectos!$M$3:$M$299,0)),"")</f>
        <v/>
      </c>
      <c r="L199" t="str">
        <f>IFERROR(INDEX(Proyectos!$H$3:$H$299,MATCH(D198*100+1,Proyectos!$M$3:$M$299,0)),"")</f>
        <v/>
      </c>
      <c r="M199" t="str">
        <f>IFERROR(INDEX(Proyectos!$H$3:$H$299,MATCH(E198*100+1,Proyectos!$M$3:$M$299,0)),"")</f>
        <v/>
      </c>
      <c r="N199" t="str">
        <f>IFERROR(INDEX(Proyectos!$H$3:$H$299,MATCH(F198*100+1,Proyectos!$M$3:$M$299,0)),"")</f>
        <v/>
      </c>
    </row>
    <row r="200" ht="24" customHeight="1">
      <c r="A200" s="38" t="str">
        <f>IFERROR("#"&amp;INDEX(Proyectos!$A$3:$A$299,MATCH(A198*100+2,Proyectos!$M$3:$M$299,0))&amp;" · "&amp;INDEX(Proyectos!$D$3:$D$299,MATCH(A198*100+2,Proyectos!$M$3:$M$299,0)),"")</f>
        <v/>
      </c>
      <c r="B200" s="38" t="str">
        <f>IFERROR("#"&amp;INDEX(Proyectos!$A$3:$A$299,MATCH(B198*100+2,Proyectos!$M$3:$M$299,0))&amp;" · "&amp;INDEX(Proyectos!$D$3:$D$299,MATCH(B198*100+2,Proyectos!$M$3:$M$299,0)),"")</f>
        <v/>
      </c>
      <c r="C200" s="38" t="str">
        <f>IFERROR("#"&amp;INDEX(Proyectos!$A$3:$A$299,MATCH(C198*100+2,Proyectos!$M$3:$M$299,0))&amp;" · "&amp;INDEX(Proyectos!$D$3:$D$299,MATCH(C198*100+2,Proyectos!$M$3:$M$299,0)),"")</f>
        <v/>
      </c>
      <c r="D200" s="38" t="str">
        <f>IFERROR("#"&amp;INDEX(Proyectos!$A$3:$A$299,MATCH(D198*100+2,Proyectos!$M$3:$M$299,0))&amp;" · "&amp;INDEX(Proyectos!$D$3:$D$299,MATCH(D198*100+2,Proyectos!$M$3:$M$299,0)),"")</f>
        <v/>
      </c>
      <c r="E200" s="38" t="str">
        <f>IFERROR("#"&amp;INDEX(Proyectos!$A$3:$A$299,MATCH(E198*100+2,Proyectos!$M$3:$M$299,0))&amp;" · "&amp;INDEX(Proyectos!$D$3:$D$299,MATCH(E198*100+2,Proyectos!$M$3:$M$299,0)),"")</f>
        <v/>
      </c>
      <c r="F200" s="38" t="str">
        <f>IFERROR("#"&amp;INDEX(Proyectos!$A$3:$A$299,MATCH(F198*100+2,Proyectos!$M$3:$M$299,0))&amp;" · "&amp;INDEX(Proyectos!$D$3:$D$299,MATCH(F198*100+2,Proyectos!$M$3:$M$299,0)),"")</f>
        <v/>
      </c>
      <c r="G200" s="36" t="n"/>
      <c r="I200" t="str">
        <f>IFERROR(INDEX(Proyectos!$H$3:$H$299,MATCH(A198*100+2,Proyectos!$M$3:$M$299,0)),"")</f>
        <v/>
      </c>
      <c r="J200" t="str">
        <f>IFERROR(INDEX(Proyectos!$H$3:$H$299,MATCH(B198*100+2,Proyectos!$M$3:$M$299,0)),"")</f>
        <v/>
      </c>
      <c r="K200" t="str">
        <f>IFERROR(INDEX(Proyectos!$H$3:$H$299,MATCH(C198*100+2,Proyectos!$M$3:$M$299,0)),"")</f>
        <v/>
      </c>
      <c r="L200" t="str">
        <f>IFERROR(INDEX(Proyectos!$H$3:$H$299,MATCH(D198*100+2,Proyectos!$M$3:$M$299,0)),"")</f>
        <v/>
      </c>
      <c r="M200" t="str">
        <f>IFERROR(INDEX(Proyectos!$H$3:$H$299,MATCH(E198*100+2,Proyectos!$M$3:$M$299,0)),"")</f>
        <v/>
      </c>
      <c r="N200" t="str">
        <f>IFERROR(INDEX(Proyectos!$H$3:$H$299,MATCH(F198*100+2,Proyectos!$M$3:$M$299,0)),"")</f>
        <v/>
      </c>
    </row>
    <row r="201" ht="24" customHeight="1">
      <c r="A201" s="38" t="str">
        <f>IFERROR("#"&amp;INDEX(Proyectos!$A$3:$A$299,MATCH(A198*100+3,Proyectos!$M$3:$M$299,0))&amp;" · "&amp;INDEX(Proyectos!$D$3:$D$299,MATCH(A198*100+3,Proyectos!$M$3:$M$299,0)),"")</f>
        <v/>
      </c>
      <c r="B201" s="38" t="str">
        <f>IFERROR("#"&amp;INDEX(Proyectos!$A$3:$A$299,MATCH(B198*100+3,Proyectos!$M$3:$M$299,0))&amp;" · "&amp;INDEX(Proyectos!$D$3:$D$299,MATCH(B198*100+3,Proyectos!$M$3:$M$299,0)),"")</f>
        <v/>
      </c>
      <c r="C201" s="38" t="str">
        <f>IFERROR("#"&amp;INDEX(Proyectos!$A$3:$A$299,MATCH(C198*100+3,Proyectos!$M$3:$M$299,0))&amp;" · "&amp;INDEX(Proyectos!$D$3:$D$299,MATCH(C198*100+3,Proyectos!$M$3:$M$299,0)),"")</f>
        <v/>
      </c>
      <c r="D201" s="38" t="str">
        <f>IFERROR("#"&amp;INDEX(Proyectos!$A$3:$A$299,MATCH(D198*100+3,Proyectos!$M$3:$M$299,0))&amp;" · "&amp;INDEX(Proyectos!$D$3:$D$299,MATCH(D198*100+3,Proyectos!$M$3:$M$299,0)),"")</f>
        <v/>
      </c>
      <c r="E201" s="38" t="str">
        <f>IFERROR("#"&amp;INDEX(Proyectos!$A$3:$A$299,MATCH(E198*100+3,Proyectos!$M$3:$M$299,0))&amp;" · "&amp;INDEX(Proyectos!$D$3:$D$299,MATCH(E198*100+3,Proyectos!$M$3:$M$299,0)),"")</f>
        <v/>
      </c>
      <c r="F201" s="38" t="str">
        <f>IFERROR("#"&amp;INDEX(Proyectos!$A$3:$A$299,MATCH(F198*100+3,Proyectos!$M$3:$M$299,0))&amp;" · "&amp;INDEX(Proyectos!$D$3:$D$299,MATCH(F198*100+3,Proyectos!$M$3:$M$299,0)),"")</f>
        <v/>
      </c>
      <c r="G201" s="36" t="n"/>
      <c r="I201" t="str">
        <f>IFERROR(INDEX(Proyectos!$H$3:$H$299,MATCH(A198*100+3,Proyectos!$M$3:$M$299,0)),"")</f>
        <v/>
      </c>
      <c r="J201" t="str">
        <f>IFERROR(INDEX(Proyectos!$H$3:$H$299,MATCH(B198*100+3,Proyectos!$M$3:$M$299,0)),"")</f>
        <v/>
      </c>
      <c r="K201" t="str">
        <f>IFERROR(INDEX(Proyectos!$H$3:$H$299,MATCH(C198*100+3,Proyectos!$M$3:$M$299,0)),"")</f>
        <v/>
      </c>
      <c r="L201" t="str">
        <f>IFERROR(INDEX(Proyectos!$H$3:$H$299,MATCH(D198*100+3,Proyectos!$M$3:$M$299,0)),"")</f>
        <v/>
      </c>
      <c r="M201" t="str">
        <f>IFERROR(INDEX(Proyectos!$H$3:$H$299,MATCH(E198*100+3,Proyectos!$M$3:$M$299,0)),"")</f>
        <v/>
      </c>
      <c r="N201" t="str">
        <f>IFERROR(INDEX(Proyectos!$H$3:$H$299,MATCH(F198*100+3,Proyectos!$M$3:$M$299,0)),"")</f>
        <v/>
      </c>
    </row>
    <row r="202" ht="24" customHeight="1">
      <c r="A202" s="38" t="str">
        <f>IFERROR("#"&amp;INDEX(Proyectos!$A$3:$A$299,MATCH(A198*100+4,Proyectos!$M$3:$M$299,0))&amp;" · "&amp;INDEX(Proyectos!$D$3:$D$299,MATCH(A198*100+4,Proyectos!$M$3:$M$299,0)),"")</f>
        <v/>
      </c>
      <c r="B202" s="38" t="str">
        <f>IFERROR("#"&amp;INDEX(Proyectos!$A$3:$A$299,MATCH(B198*100+4,Proyectos!$M$3:$M$299,0))&amp;" · "&amp;INDEX(Proyectos!$D$3:$D$299,MATCH(B198*100+4,Proyectos!$M$3:$M$299,0)),"")</f>
        <v/>
      </c>
      <c r="C202" s="38" t="str">
        <f>IFERROR("#"&amp;INDEX(Proyectos!$A$3:$A$299,MATCH(C198*100+4,Proyectos!$M$3:$M$299,0))&amp;" · "&amp;INDEX(Proyectos!$D$3:$D$299,MATCH(C198*100+4,Proyectos!$M$3:$M$299,0)),"")</f>
        <v/>
      </c>
      <c r="D202" s="38" t="str">
        <f>IFERROR("#"&amp;INDEX(Proyectos!$A$3:$A$299,MATCH(D198*100+4,Proyectos!$M$3:$M$299,0))&amp;" · "&amp;INDEX(Proyectos!$D$3:$D$299,MATCH(D198*100+4,Proyectos!$M$3:$M$299,0)),"")</f>
        <v/>
      </c>
      <c r="E202" s="38" t="str">
        <f>IFERROR("#"&amp;INDEX(Proyectos!$A$3:$A$299,MATCH(E198*100+4,Proyectos!$M$3:$M$299,0))&amp;" · "&amp;INDEX(Proyectos!$D$3:$D$299,MATCH(E198*100+4,Proyectos!$M$3:$M$299,0)),"")</f>
        <v/>
      </c>
      <c r="F202" s="38" t="str">
        <f>IFERROR("#"&amp;INDEX(Proyectos!$A$3:$A$299,MATCH(F198*100+4,Proyectos!$M$3:$M$299,0))&amp;" · "&amp;INDEX(Proyectos!$D$3:$D$299,MATCH(F198*100+4,Proyectos!$M$3:$M$299,0)),"")</f>
        <v/>
      </c>
      <c r="G202" s="36" t="n"/>
      <c r="I202" t="str">
        <f>IFERROR(INDEX(Proyectos!$H$3:$H$299,MATCH(A198*100+4,Proyectos!$M$3:$M$299,0)),"")</f>
        <v/>
      </c>
      <c r="J202" t="str">
        <f>IFERROR(INDEX(Proyectos!$H$3:$H$299,MATCH(B198*100+4,Proyectos!$M$3:$M$299,0)),"")</f>
        <v/>
      </c>
      <c r="K202" t="str">
        <f>IFERROR(INDEX(Proyectos!$H$3:$H$299,MATCH(C198*100+4,Proyectos!$M$3:$M$299,0)),"")</f>
        <v/>
      </c>
      <c r="L202" t="str">
        <f>IFERROR(INDEX(Proyectos!$H$3:$H$299,MATCH(D198*100+4,Proyectos!$M$3:$M$299,0)),"")</f>
        <v/>
      </c>
      <c r="M202" t="str">
        <f>IFERROR(INDEX(Proyectos!$H$3:$H$299,MATCH(E198*100+4,Proyectos!$M$3:$M$299,0)),"")</f>
        <v/>
      </c>
      <c r="N202" t="str">
        <f>IFERROR(INDEX(Proyectos!$H$3:$H$299,MATCH(F198*100+4,Proyectos!$M$3:$M$299,0)),"")</f>
        <v/>
      </c>
    </row>
    <row r="203" ht="24" customHeight="1">
      <c r="A203" s="38" t="str">
        <f>IFERROR("#"&amp;INDEX(Proyectos!$A$3:$A$299,MATCH(A198*100+5,Proyectos!$M$3:$M$299,0))&amp;" · "&amp;INDEX(Proyectos!$D$3:$D$299,MATCH(A198*100+5,Proyectos!$M$3:$M$299,0)),"")</f>
        <v/>
      </c>
      <c r="B203" s="38" t="str">
        <f>IFERROR("#"&amp;INDEX(Proyectos!$A$3:$A$299,MATCH(B198*100+5,Proyectos!$M$3:$M$299,0))&amp;" · "&amp;INDEX(Proyectos!$D$3:$D$299,MATCH(B198*100+5,Proyectos!$M$3:$M$299,0)),"")</f>
        <v/>
      </c>
      <c r="C203" s="38" t="str">
        <f>IFERROR("#"&amp;INDEX(Proyectos!$A$3:$A$299,MATCH(C198*100+5,Proyectos!$M$3:$M$299,0))&amp;" · "&amp;INDEX(Proyectos!$D$3:$D$299,MATCH(C198*100+5,Proyectos!$M$3:$M$299,0)),"")</f>
        <v/>
      </c>
      <c r="D203" s="38" t="str">
        <f>IFERROR("#"&amp;INDEX(Proyectos!$A$3:$A$299,MATCH(D198*100+5,Proyectos!$M$3:$M$299,0))&amp;" · "&amp;INDEX(Proyectos!$D$3:$D$299,MATCH(D198*100+5,Proyectos!$M$3:$M$299,0)),"")</f>
        <v/>
      </c>
      <c r="E203" s="38" t="str">
        <f>IFERROR("#"&amp;INDEX(Proyectos!$A$3:$A$299,MATCH(E198*100+5,Proyectos!$M$3:$M$299,0))&amp;" · "&amp;INDEX(Proyectos!$D$3:$D$299,MATCH(E198*100+5,Proyectos!$M$3:$M$299,0)),"")</f>
        <v/>
      </c>
      <c r="F203" s="38" t="str">
        <f>IFERROR("#"&amp;INDEX(Proyectos!$A$3:$A$299,MATCH(F198*100+5,Proyectos!$M$3:$M$299,0))&amp;" · "&amp;INDEX(Proyectos!$D$3:$D$299,MATCH(F198*100+5,Proyectos!$M$3:$M$299,0)),"")</f>
        <v/>
      </c>
      <c r="G203" s="36" t="n"/>
      <c r="I203" t="str">
        <f>IFERROR(INDEX(Proyectos!$H$3:$H$299,MATCH(A198*100+5,Proyectos!$M$3:$M$299,0)),"")</f>
        <v/>
      </c>
      <c r="J203" t="str">
        <f>IFERROR(INDEX(Proyectos!$H$3:$H$299,MATCH(B198*100+5,Proyectos!$M$3:$M$299,0)),"")</f>
        <v/>
      </c>
      <c r="K203" t="str">
        <f>IFERROR(INDEX(Proyectos!$H$3:$H$299,MATCH(C198*100+5,Proyectos!$M$3:$M$299,0)),"")</f>
        <v/>
      </c>
      <c r="L203" t="str">
        <f>IFERROR(INDEX(Proyectos!$H$3:$H$299,MATCH(D198*100+5,Proyectos!$M$3:$M$299,0)),"")</f>
        <v/>
      </c>
      <c r="M203" t="str">
        <f>IFERROR(INDEX(Proyectos!$H$3:$H$299,MATCH(E198*100+5,Proyectos!$M$3:$M$299,0)),"")</f>
        <v/>
      </c>
      <c r="N203" t="str">
        <f>IFERROR(INDEX(Proyectos!$H$3:$H$299,MATCH(F198*100+5,Proyectos!$M$3:$M$299,0)),"")</f>
        <v/>
      </c>
    </row>
    <row r="204" ht="24" customHeight="1">
      <c r="A204" s="38" t="str">
        <f>IFERROR("#"&amp;INDEX(Proyectos!$A$3:$A$299,MATCH(A198*100+6,Proyectos!$M$3:$M$299,0))&amp;" · "&amp;INDEX(Proyectos!$D$3:$D$299,MATCH(A198*100+6,Proyectos!$M$3:$M$299,0)),"")</f>
        <v/>
      </c>
      <c r="B204" s="38" t="str">
        <f>IFERROR("#"&amp;INDEX(Proyectos!$A$3:$A$299,MATCH(B198*100+6,Proyectos!$M$3:$M$299,0))&amp;" · "&amp;INDEX(Proyectos!$D$3:$D$299,MATCH(B198*100+6,Proyectos!$M$3:$M$299,0)),"")</f>
        <v/>
      </c>
      <c r="C204" s="38" t="str">
        <f>IFERROR("#"&amp;INDEX(Proyectos!$A$3:$A$299,MATCH(C198*100+6,Proyectos!$M$3:$M$299,0))&amp;" · "&amp;INDEX(Proyectos!$D$3:$D$299,MATCH(C198*100+6,Proyectos!$M$3:$M$299,0)),"")</f>
        <v/>
      </c>
      <c r="D204" s="38" t="str">
        <f>IFERROR("#"&amp;INDEX(Proyectos!$A$3:$A$299,MATCH(D198*100+6,Proyectos!$M$3:$M$299,0))&amp;" · "&amp;INDEX(Proyectos!$D$3:$D$299,MATCH(D198*100+6,Proyectos!$M$3:$M$299,0)),"")</f>
        <v/>
      </c>
      <c r="E204" s="38" t="str">
        <f>IFERROR("#"&amp;INDEX(Proyectos!$A$3:$A$299,MATCH(E198*100+6,Proyectos!$M$3:$M$299,0))&amp;" · "&amp;INDEX(Proyectos!$D$3:$D$299,MATCH(E198*100+6,Proyectos!$M$3:$M$299,0)),"")</f>
        <v/>
      </c>
      <c r="F204" s="38" t="str">
        <f>IFERROR("#"&amp;INDEX(Proyectos!$A$3:$A$299,MATCH(F198*100+6,Proyectos!$M$3:$M$299,0))&amp;" · "&amp;INDEX(Proyectos!$D$3:$D$299,MATCH(F198*100+6,Proyectos!$M$3:$M$299,0)),"")</f>
        <v/>
      </c>
      <c r="G204" s="36" t="n"/>
      <c r="I204" t="str">
        <f>IFERROR(INDEX(Proyectos!$H$3:$H$299,MATCH(A198*100+6,Proyectos!$M$3:$M$299,0)),"")</f>
        <v/>
      </c>
      <c r="J204" t="str">
        <f>IFERROR(INDEX(Proyectos!$H$3:$H$299,MATCH(B198*100+6,Proyectos!$M$3:$M$299,0)),"")</f>
        <v/>
      </c>
      <c r="K204" t="str">
        <f>IFERROR(INDEX(Proyectos!$H$3:$H$299,MATCH(C198*100+6,Proyectos!$M$3:$M$299,0)),"")</f>
        <v/>
      </c>
      <c r="L204" t="str">
        <f>IFERROR(INDEX(Proyectos!$H$3:$H$299,MATCH(D198*100+6,Proyectos!$M$3:$M$299,0)),"")</f>
        <v/>
      </c>
      <c r="M204" t="str">
        <f>IFERROR(INDEX(Proyectos!$H$3:$H$299,MATCH(E198*100+6,Proyectos!$M$3:$M$299,0)),"")</f>
        <v/>
      </c>
      <c r="N204" t="str">
        <f>IFERROR(INDEX(Proyectos!$H$3:$H$299,MATCH(F198*100+6,Proyectos!$M$3:$M$299,0)),"")</f>
        <v/>
      </c>
    </row>
    <row r="205" ht="24" customHeight="1">
      <c r="A205" s="38" t="str">
        <f>IFERROR("#"&amp;INDEX(Proyectos!$A$3:$A$299,MATCH(A198*100+7,Proyectos!$M$3:$M$299,0))&amp;" · "&amp;INDEX(Proyectos!$D$3:$D$299,MATCH(A198*100+7,Proyectos!$M$3:$M$299,0)),"")</f>
        <v/>
      </c>
      <c r="B205" s="38" t="str">
        <f>IFERROR("#"&amp;INDEX(Proyectos!$A$3:$A$299,MATCH(B198*100+7,Proyectos!$M$3:$M$299,0))&amp;" · "&amp;INDEX(Proyectos!$D$3:$D$299,MATCH(B198*100+7,Proyectos!$M$3:$M$299,0)),"")</f>
        <v/>
      </c>
      <c r="C205" s="38" t="str">
        <f>IFERROR("#"&amp;INDEX(Proyectos!$A$3:$A$299,MATCH(C198*100+7,Proyectos!$M$3:$M$299,0))&amp;" · "&amp;INDEX(Proyectos!$D$3:$D$299,MATCH(C198*100+7,Proyectos!$M$3:$M$299,0)),"")</f>
        <v/>
      </c>
      <c r="D205" s="38" t="str">
        <f>IFERROR("#"&amp;INDEX(Proyectos!$A$3:$A$299,MATCH(D198*100+7,Proyectos!$M$3:$M$299,0))&amp;" · "&amp;INDEX(Proyectos!$D$3:$D$299,MATCH(D198*100+7,Proyectos!$M$3:$M$299,0)),"")</f>
        <v/>
      </c>
      <c r="E205" s="38" t="str">
        <f>IFERROR("#"&amp;INDEX(Proyectos!$A$3:$A$299,MATCH(E198*100+7,Proyectos!$M$3:$M$299,0))&amp;" · "&amp;INDEX(Proyectos!$D$3:$D$299,MATCH(E198*100+7,Proyectos!$M$3:$M$299,0)),"")</f>
        <v/>
      </c>
      <c r="F205" s="38" t="str">
        <f>IFERROR("#"&amp;INDEX(Proyectos!$A$3:$A$299,MATCH(F198*100+7,Proyectos!$M$3:$M$299,0))&amp;" · "&amp;INDEX(Proyectos!$D$3:$D$299,MATCH(F198*100+7,Proyectos!$M$3:$M$299,0)),"")</f>
        <v/>
      </c>
      <c r="G205" s="36" t="n"/>
      <c r="I205" t="str">
        <f>IFERROR(INDEX(Proyectos!$H$3:$H$299,MATCH(A198*100+7,Proyectos!$M$3:$M$299,0)),"")</f>
        <v/>
      </c>
      <c r="J205" t="str">
        <f>IFERROR(INDEX(Proyectos!$H$3:$H$299,MATCH(B198*100+7,Proyectos!$M$3:$M$299,0)),"")</f>
        <v/>
      </c>
      <c r="K205" t="str">
        <f>IFERROR(INDEX(Proyectos!$H$3:$H$299,MATCH(C198*100+7,Proyectos!$M$3:$M$299,0)),"")</f>
        <v/>
      </c>
      <c r="L205" t="str">
        <f>IFERROR(INDEX(Proyectos!$H$3:$H$299,MATCH(D198*100+7,Proyectos!$M$3:$M$299,0)),"")</f>
        <v/>
      </c>
      <c r="M205" t="str">
        <f>IFERROR(INDEX(Proyectos!$H$3:$H$299,MATCH(E198*100+7,Proyectos!$M$3:$M$299,0)),"")</f>
        <v/>
      </c>
      <c r="N205" t="str">
        <f>IFERROR(INDEX(Proyectos!$H$3:$H$299,MATCH(F198*100+7,Proyectos!$M$3:$M$299,0)),"")</f>
        <v/>
      </c>
    </row>
    <row r="206" ht="24" customHeight="1">
      <c r="A206" s="38" t="str">
        <f>IFERROR("#"&amp;INDEX(Proyectos!$A$3:$A$299,MATCH(A198*100+8,Proyectos!$M$3:$M$299,0))&amp;" · "&amp;INDEX(Proyectos!$D$3:$D$299,MATCH(A198*100+8,Proyectos!$M$3:$M$299,0)),"")</f>
        <v/>
      </c>
      <c r="B206" s="38" t="str">
        <f>IFERROR("#"&amp;INDEX(Proyectos!$A$3:$A$299,MATCH(B198*100+8,Proyectos!$M$3:$M$299,0))&amp;" · "&amp;INDEX(Proyectos!$D$3:$D$299,MATCH(B198*100+8,Proyectos!$M$3:$M$299,0)),"")</f>
        <v/>
      </c>
      <c r="C206" s="38" t="str">
        <f>IFERROR("#"&amp;INDEX(Proyectos!$A$3:$A$299,MATCH(C198*100+8,Proyectos!$M$3:$M$299,0))&amp;" · "&amp;INDEX(Proyectos!$D$3:$D$299,MATCH(C198*100+8,Proyectos!$M$3:$M$299,0)),"")</f>
        <v/>
      </c>
      <c r="D206" s="38" t="str">
        <f>IFERROR("#"&amp;INDEX(Proyectos!$A$3:$A$299,MATCH(D198*100+8,Proyectos!$M$3:$M$299,0))&amp;" · "&amp;INDEX(Proyectos!$D$3:$D$299,MATCH(D198*100+8,Proyectos!$M$3:$M$299,0)),"")</f>
        <v/>
      </c>
      <c r="E206" s="38" t="str">
        <f>IFERROR("#"&amp;INDEX(Proyectos!$A$3:$A$299,MATCH(E198*100+8,Proyectos!$M$3:$M$299,0))&amp;" · "&amp;INDEX(Proyectos!$D$3:$D$299,MATCH(E198*100+8,Proyectos!$M$3:$M$299,0)),"")</f>
        <v/>
      </c>
      <c r="F206" s="38" t="str">
        <f>IFERROR("#"&amp;INDEX(Proyectos!$A$3:$A$299,MATCH(F198*100+8,Proyectos!$M$3:$M$299,0))&amp;" · "&amp;INDEX(Proyectos!$D$3:$D$299,MATCH(F198*100+8,Proyectos!$M$3:$M$299,0)),"")</f>
        <v/>
      </c>
      <c r="G206" s="36" t="n"/>
      <c r="I206" t="str">
        <f>IFERROR(INDEX(Proyectos!$H$3:$H$299,MATCH(A198*100+8,Proyectos!$M$3:$M$299,0)),"")</f>
        <v/>
      </c>
      <c r="J206" t="str">
        <f>IFERROR(INDEX(Proyectos!$H$3:$H$299,MATCH(B198*100+8,Proyectos!$M$3:$M$299,0)),"")</f>
        <v/>
      </c>
      <c r="K206" t="str">
        <f>IFERROR(INDEX(Proyectos!$H$3:$H$299,MATCH(C198*100+8,Proyectos!$M$3:$M$299,0)),"")</f>
        <v/>
      </c>
      <c r="L206" t="str">
        <f>IFERROR(INDEX(Proyectos!$H$3:$H$299,MATCH(D198*100+8,Proyectos!$M$3:$M$299,0)),"")</f>
        <v/>
      </c>
      <c r="M206" t="str">
        <f>IFERROR(INDEX(Proyectos!$H$3:$H$299,MATCH(E198*100+8,Proyectos!$M$3:$M$299,0)),"")</f>
        <v/>
      </c>
      <c r="N206" t="str">
        <f>IFERROR(INDEX(Proyectos!$H$3:$H$299,MATCH(F198*100+8,Proyectos!$M$3:$M$299,0)),"")</f>
        <v/>
      </c>
    </row>
    <row r="208" ht="21.75" customHeight="1">
      <c r="A208" s="66" t="inlineStr">
        <is>
          <t>NOVIEMBRE 2026</t>
        </is>
      </c>
    </row>
    <row r="209" ht="15.75" customHeight="1">
      <c r="A209" s="35" t="inlineStr">
        <is>
          <t>LUN</t>
        </is>
      </c>
      <c r="B209" s="35" t="inlineStr">
        <is>
          <t>MAR</t>
        </is>
      </c>
      <c r="C209" s="35" t="inlineStr">
        <is>
          <t>MIÉ</t>
        </is>
      </c>
      <c r="D209" s="35" t="inlineStr">
        <is>
          <t>JUE</t>
        </is>
      </c>
      <c r="E209" s="35" t="inlineStr">
        <is>
          <t>VIE</t>
        </is>
      </c>
      <c r="F209" s="35" t="inlineStr">
        <is>
          <t>SÁB</t>
        </is>
      </c>
      <c r="G209" s="35" t="inlineStr">
        <is>
          <t>DOM</t>
        </is>
      </c>
    </row>
    <row r="210" ht="15" customHeight="1">
      <c r="A210" s="36" t="n"/>
      <c r="B210" s="36" t="n"/>
      <c r="C210" s="36" t="n"/>
      <c r="D210" s="36" t="n"/>
      <c r="E210" s="36" t="n"/>
      <c r="F210" s="36" t="n"/>
      <c r="G210" s="37" t="n">
        <v>46327</v>
      </c>
    </row>
    <row r="211" ht="24" customHeight="1">
      <c r="A211" s="36" t="n"/>
      <c r="B211" s="36" t="n"/>
      <c r="C211" s="36" t="n"/>
      <c r="D211" s="36" t="n"/>
      <c r="E211" s="36" t="n"/>
      <c r="F211" s="36" t="n"/>
      <c r="G211" s="38" t="str">
        <f>IFERROR("#"&amp;INDEX(Proyectos!$A$3:$A$299,MATCH(G210*100+1,Proyectos!$M$3:$M$299,0))&amp;" · "&amp;INDEX(Proyectos!$D$3:$D$299,MATCH(G210*100+1,Proyectos!$M$3:$M$299,0)),"")</f>
        <v/>
      </c>
      <c r="O211" t="str">
        <f>IFERROR(INDEX(Proyectos!$H$3:$H$299,MATCH(G210*100+1,Proyectos!$M$3:$M$299,0)),"")</f>
        <v/>
      </c>
    </row>
    <row r="212" ht="24" customHeight="1">
      <c r="A212" s="36" t="n"/>
      <c r="B212" s="36" t="n"/>
      <c r="C212" s="36" t="n"/>
      <c r="D212" s="36" t="n"/>
      <c r="E212" s="36" t="n"/>
      <c r="F212" s="36" t="n"/>
      <c r="G212" s="38" t="str">
        <f>IFERROR("#"&amp;INDEX(Proyectos!$A$3:$A$299,MATCH(G210*100+2,Proyectos!$M$3:$M$299,0))&amp;" · "&amp;INDEX(Proyectos!$D$3:$D$299,MATCH(G210*100+2,Proyectos!$M$3:$M$299,0)),"")</f>
        <v/>
      </c>
      <c r="O212" t="str">
        <f>IFERROR(INDEX(Proyectos!$H$3:$H$299,MATCH(G210*100+2,Proyectos!$M$3:$M$299,0)),"")</f>
        <v/>
      </c>
    </row>
    <row r="213" ht="24" customHeight="1">
      <c r="A213" s="36" t="n"/>
      <c r="B213" s="36" t="n"/>
      <c r="C213" s="36" t="n"/>
      <c r="D213" s="36" t="n"/>
      <c r="E213" s="36" t="n"/>
      <c r="F213" s="36" t="n"/>
      <c r="G213" s="38" t="str">
        <f>IFERROR("#"&amp;INDEX(Proyectos!$A$3:$A$299,MATCH(G210*100+3,Proyectos!$M$3:$M$299,0))&amp;" · "&amp;INDEX(Proyectos!$D$3:$D$299,MATCH(G210*100+3,Proyectos!$M$3:$M$299,0)),"")</f>
        <v/>
      </c>
      <c r="O213" t="str">
        <f>IFERROR(INDEX(Proyectos!$H$3:$H$299,MATCH(G210*100+3,Proyectos!$M$3:$M$299,0)),"")</f>
        <v/>
      </c>
    </row>
    <row r="214" ht="24" customHeight="1">
      <c r="A214" s="36" t="n"/>
      <c r="B214" s="36" t="n"/>
      <c r="C214" s="36" t="n"/>
      <c r="D214" s="36" t="n"/>
      <c r="E214" s="36" t="n"/>
      <c r="F214" s="36" t="n"/>
      <c r="G214" s="38" t="str">
        <f>IFERROR("#"&amp;INDEX(Proyectos!$A$3:$A$299,MATCH(G210*100+4,Proyectos!$M$3:$M$299,0))&amp;" · "&amp;INDEX(Proyectos!$D$3:$D$299,MATCH(G210*100+4,Proyectos!$M$3:$M$299,0)),"")</f>
        <v/>
      </c>
      <c r="O214" t="str">
        <f>IFERROR(INDEX(Proyectos!$H$3:$H$299,MATCH(G210*100+4,Proyectos!$M$3:$M$299,0)),"")</f>
        <v/>
      </c>
    </row>
    <row r="215" ht="24" customHeight="1">
      <c r="A215" s="36" t="n"/>
      <c r="B215" s="36" t="n"/>
      <c r="C215" s="36" t="n"/>
      <c r="D215" s="36" t="n"/>
      <c r="E215" s="36" t="n"/>
      <c r="F215" s="36" t="n"/>
      <c r="G215" s="38" t="str">
        <f>IFERROR("#"&amp;INDEX(Proyectos!$A$3:$A$299,MATCH(G210*100+5,Proyectos!$M$3:$M$299,0))&amp;" · "&amp;INDEX(Proyectos!$D$3:$D$299,MATCH(G210*100+5,Proyectos!$M$3:$M$299,0)),"")</f>
        <v/>
      </c>
      <c r="O215" t="str">
        <f>IFERROR(INDEX(Proyectos!$H$3:$H$299,MATCH(G210*100+5,Proyectos!$M$3:$M$299,0)),"")</f>
        <v/>
      </c>
    </row>
    <row r="216" ht="24" customHeight="1">
      <c r="A216" s="36" t="n"/>
      <c r="B216" s="36" t="n"/>
      <c r="C216" s="36" t="n"/>
      <c r="D216" s="36" t="n"/>
      <c r="E216" s="36" t="n"/>
      <c r="F216" s="36" t="n"/>
      <c r="G216" s="38" t="str">
        <f>IFERROR("#"&amp;INDEX(Proyectos!$A$3:$A$299,MATCH(G210*100+6,Proyectos!$M$3:$M$299,0))&amp;" · "&amp;INDEX(Proyectos!$D$3:$D$299,MATCH(G210*100+6,Proyectos!$M$3:$M$299,0)),"")</f>
        <v/>
      </c>
      <c r="O216" t="str">
        <f>IFERROR(INDEX(Proyectos!$H$3:$H$299,MATCH(G210*100+6,Proyectos!$M$3:$M$299,0)),"")</f>
        <v/>
      </c>
    </row>
    <row r="217" ht="24" customHeight="1">
      <c r="A217" s="36" t="n"/>
      <c r="B217" s="36" t="n"/>
      <c r="C217" s="36" t="n"/>
      <c r="D217" s="36" t="n"/>
      <c r="E217" s="36" t="n"/>
      <c r="F217" s="36" t="n"/>
      <c r="G217" s="38" t="str">
        <f>IFERROR("#"&amp;INDEX(Proyectos!$A$3:$A$299,MATCH(G210*100+7,Proyectos!$M$3:$M$299,0))&amp;" · "&amp;INDEX(Proyectos!$D$3:$D$299,MATCH(G210*100+7,Proyectos!$M$3:$M$299,0)),"")</f>
        <v/>
      </c>
      <c r="O217" t="str">
        <f>IFERROR(INDEX(Proyectos!$H$3:$H$299,MATCH(G210*100+7,Proyectos!$M$3:$M$299,0)),"")</f>
        <v/>
      </c>
    </row>
    <row r="218" ht="24" customHeight="1">
      <c r="A218" s="36" t="n"/>
      <c r="B218" s="36" t="n"/>
      <c r="C218" s="36" t="n"/>
      <c r="D218" s="36" t="n"/>
      <c r="E218" s="36" t="n"/>
      <c r="F218" s="36" t="n"/>
      <c r="G218" s="38" t="str">
        <f>IFERROR("#"&amp;INDEX(Proyectos!$A$3:$A$299,MATCH(G210*100+8,Proyectos!$M$3:$M$299,0))&amp;" · "&amp;INDEX(Proyectos!$D$3:$D$299,MATCH(G210*100+8,Proyectos!$M$3:$M$299,0)),"")</f>
        <v/>
      </c>
      <c r="O218" t="str">
        <f>IFERROR(INDEX(Proyectos!$H$3:$H$299,MATCH(G210*100+8,Proyectos!$M$3:$M$299,0)),"")</f>
        <v/>
      </c>
    </row>
    <row r="219" ht="15" customHeight="1">
      <c r="A219" s="37" t="n">
        <v>46328</v>
      </c>
      <c r="B219" s="37" t="n">
        <v>46329</v>
      </c>
      <c r="C219" s="37" t="n">
        <v>46330</v>
      </c>
      <c r="D219" s="37" t="n">
        <v>46331</v>
      </c>
      <c r="E219" s="37" t="n">
        <v>46332</v>
      </c>
      <c r="F219" s="37" t="n">
        <v>46333</v>
      </c>
      <c r="G219" s="37" t="n">
        <v>46334</v>
      </c>
    </row>
    <row r="220" ht="24" customHeight="1">
      <c r="A220" s="38" t="str">
        <f>IFERROR("#"&amp;INDEX(Proyectos!$A$3:$A$299,MATCH(A219*100+1,Proyectos!$M$3:$M$299,0))&amp;" · "&amp;INDEX(Proyectos!$D$3:$D$299,MATCH(A219*100+1,Proyectos!$M$3:$M$299,0)),"")</f>
        <v/>
      </c>
      <c r="B220" s="38" t="str">
        <f>IFERROR("#"&amp;INDEX(Proyectos!$A$3:$A$299,MATCH(B219*100+1,Proyectos!$M$3:$M$299,0))&amp;" · "&amp;INDEX(Proyectos!$D$3:$D$299,MATCH(B219*100+1,Proyectos!$M$3:$M$299,0)),"")</f>
        <v/>
      </c>
      <c r="C220" s="38" t="str">
        <f>IFERROR("#"&amp;INDEX(Proyectos!$A$3:$A$299,MATCH(C219*100+1,Proyectos!$M$3:$M$299,0))&amp;" · "&amp;INDEX(Proyectos!$D$3:$D$299,MATCH(C219*100+1,Proyectos!$M$3:$M$299,0)),"")</f>
        <v/>
      </c>
      <c r="D220" s="38" t="str">
        <f>IFERROR("#"&amp;INDEX(Proyectos!$A$3:$A$299,MATCH(D219*100+1,Proyectos!$M$3:$M$299,0))&amp;" · "&amp;INDEX(Proyectos!$D$3:$D$299,MATCH(D219*100+1,Proyectos!$M$3:$M$299,0)),"")</f>
        <v/>
      </c>
      <c r="E220" s="38" t="str">
        <f>IFERROR("#"&amp;INDEX(Proyectos!$A$3:$A$299,MATCH(E219*100+1,Proyectos!$M$3:$M$299,0))&amp;" · "&amp;INDEX(Proyectos!$D$3:$D$299,MATCH(E219*100+1,Proyectos!$M$3:$M$299,0)),"")</f>
        <v/>
      </c>
      <c r="F220" s="38" t="str">
        <f>IFERROR("#"&amp;INDEX(Proyectos!$A$3:$A$299,MATCH(F219*100+1,Proyectos!$M$3:$M$299,0))&amp;" · "&amp;INDEX(Proyectos!$D$3:$D$299,MATCH(F219*100+1,Proyectos!$M$3:$M$299,0)),"")</f>
        <v/>
      </c>
      <c r="G220" s="38" t="str">
        <f>IFERROR("#"&amp;INDEX(Proyectos!$A$3:$A$299,MATCH(G219*100+1,Proyectos!$M$3:$M$299,0))&amp;" · "&amp;INDEX(Proyectos!$D$3:$D$299,MATCH(G219*100+1,Proyectos!$M$3:$M$299,0)),"")</f>
        <v/>
      </c>
      <c r="I220" t="str">
        <f>IFERROR(INDEX(Proyectos!$H$3:$H$299,MATCH(A219*100+1,Proyectos!$M$3:$M$299,0)),"")</f>
        <v/>
      </c>
      <c r="J220" t="str">
        <f>IFERROR(INDEX(Proyectos!$H$3:$H$299,MATCH(B219*100+1,Proyectos!$M$3:$M$299,0)),"")</f>
        <v/>
      </c>
      <c r="K220" t="str">
        <f>IFERROR(INDEX(Proyectos!$H$3:$H$299,MATCH(C219*100+1,Proyectos!$M$3:$M$299,0)),"")</f>
        <v/>
      </c>
      <c r="L220" t="str">
        <f>IFERROR(INDEX(Proyectos!$H$3:$H$299,MATCH(D219*100+1,Proyectos!$M$3:$M$299,0)),"")</f>
        <v/>
      </c>
      <c r="M220" t="str">
        <f>IFERROR(INDEX(Proyectos!$H$3:$H$299,MATCH(E219*100+1,Proyectos!$M$3:$M$299,0)),"")</f>
        <v/>
      </c>
      <c r="N220" t="str">
        <f>IFERROR(INDEX(Proyectos!$H$3:$H$299,MATCH(F219*100+1,Proyectos!$M$3:$M$299,0)),"")</f>
        <v/>
      </c>
      <c r="O220" t="str">
        <f>IFERROR(INDEX(Proyectos!$H$3:$H$299,MATCH(G219*100+1,Proyectos!$M$3:$M$299,0)),"")</f>
        <v/>
      </c>
    </row>
    <row r="221" ht="24" customHeight="1">
      <c r="A221" s="38" t="str">
        <f>IFERROR("#"&amp;INDEX(Proyectos!$A$3:$A$299,MATCH(A219*100+2,Proyectos!$M$3:$M$299,0))&amp;" · "&amp;INDEX(Proyectos!$D$3:$D$299,MATCH(A219*100+2,Proyectos!$M$3:$M$299,0)),"")</f>
        <v/>
      </c>
      <c r="B221" s="38" t="str">
        <f>IFERROR("#"&amp;INDEX(Proyectos!$A$3:$A$299,MATCH(B219*100+2,Proyectos!$M$3:$M$299,0))&amp;" · "&amp;INDEX(Proyectos!$D$3:$D$299,MATCH(B219*100+2,Proyectos!$M$3:$M$299,0)),"")</f>
        <v/>
      </c>
      <c r="C221" s="38" t="str">
        <f>IFERROR("#"&amp;INDEX(Proyectos!$A$3:$A$299,MATCH(C219*100+2,Proyectos!$M$3:$M$299,0))&amp;" · "&amp;INDEX(Proyectos!$D$3:$D$299,MATCH(C219*100+2,Proyectos!$M$3:$M$299,0)),"")</f>
        <v/>
      </c>
      <c r="D221" s="38" t="str">
        <f>IFERROR("#"&amp;INDEX(Proyectos!$A$3:$A$299,MATCH(D219*100+2,Proyectos!$M$3:$M$299,0))&amp;" · "&amp;INDEX(Proyectos!$D$3:$D$299,MATCH(D219*100+2,Proyectos!$M$3:$M$299,0)),"")</f>
        <v/>
      </c>
      <c r="E221" s="38" t="str">
        <f>IFERROR("#"&amp;INDEX(Proyectos!$A$3:$A$299,MATCH(E219*100+2,Proyectos!$M$3:$M$299,0))&amp;" · "&amp;INDEX(Proyectos!$D$3:$D$299,MATCH(E219*100+2,Proyectos!$M$3:$M$299,0)),"")</f>
        <v/>
      </c>
      <c r="F221" s="38" t="str">
        <f>IFERROR("#"&amp;INDEX(Proyectos!$A$3:$A$299,MATCH(F219*100+2,Proyectos!$M$3:$M$299,0))&amp;" · "&amp;INDEX(Proyectos!$D$3:$D$299,MATCH(F219*100+2,Proyectos!$M$3:$M$299,0)),"")</f>
        <v/>
      </c>
      <c r="G221" s="38" t="str">
        <f>IFERROR("#"&amp;INDEX(Proyectos!$A$3:$A$299,MATCH(G219*100+2,Proyectos!$M$3:$M$299,0))&amp;" · "&amp;INDEX(Proyectos!$D$3:$D$299,MATCH(G219*100+2,Proyectos!$M$3:$M$299,0)),"")</f>
        <v/>
      </c>
      <c r="I221" t="str">
        <f>IFERROR(INDEX(Proyectos!$H$3:$H$299,MATCH(A219*100+2,Proyectos!$M$3:$M$299,0)),"")</f>
        <v/>
      </c>
      <c r="J221" t="str">
        <f>IFERROR(INDEX(Proyectos!$H$3:$H$299,MATCH(B219*100+2,Proyectos!$M$3:$M$299,0)),"")</f>
        <v/>
      </c>
      <c r="K221" t="str">
        <f>IFERROR(INDEX(Proyectos!$H$3:$H$299,MATCH(C219*100+2,Proyectos!$M$3:$M$299,0)),"")</f>
        <v/>
      </c>
      <c r="L221" t="str">
        <f>IFERROR(INDEX(Proyectos!$H$3:$H$299,MATCH(D219*100+2,Proyectos!$M$3:$M$299,0)),"")</f>
        <v/>
      </c>
      <c r="M221" t="str">
        <f>IFERROR(INDEX(Proyectos!$H$3:$H$299,MATCH(E219*100+2,Proyectos!$M$3:$M$299,0)),"")</f>
        <v/>
      </c>
      <c r="N221" t="str">
        <f>IFERROR(INDEX(Proyectos!$H$3:$H$299,MATCH(F219*100+2,Proyectos!$M$3:$M$299,0)),"")</f>
        <v/>
      </c>
      <c r="O221" t="str">
        <f>IFERROR(INDEX(Proyectos!$H$3:$H$299,MATCH(G219*100+2,Proyectos!$M$3:$M$299,0)),"")</f>
        <v/>
      </c>
    </row>
    <row r="222" ht="24" customHeight="1">
      <c r="A222" s="38" t="str">
        <f>IFERROR("#"&amp;INDEX(Proyectos!$A$3:$A$299,MATCH(A219*100+3,Proyectos!$M$3:$M$299,0))&amp;" · "&amp;INDEX(Proyectos!$D$3:$D$299,MATCH(A219*100+3,Proyectos!$M$3:$M$299,0)),"")</f>
        <v/>
      </c>
      <c r="B222" s="38" t="str">
        <f>IFERROR("#"&amp;INDEX(Proyectos!$A$3:$A$299,MATCH(B219*100+3,Proyectos!$M$3:$M$299,0))&amp;" · "&amp;INDEX(Proyectos!$D$3:$D$299,MATCH(B219*100+3,Proyectos!$M$3:$M$299,0)),"")</f>
        <v/>
      </c>
      <c r="C222" s="38" t="str">
        <f>IFERROR("#"&amp;INDEX(Proyectos!$A$3:$A$299,MATCH(C219*100+3,Proyectos!$M$3:$M$299,0))&amp;" · "&amp;INDEX(Proyectos!$D$3:$D$299,MATCH(C219*100+3,Proyectos!$M$3:$M$299,0)),"")</f>
        <v/>
      </c>
      <c r="D222" s="38" t="str">
        <f>IFERROR("#"&amp;INDEX(Proyectos!$A$3:$A$299,MATCH(D219*100+3,Proyectos!$M$3:$M$299,0))&amp;" · "&amp;INDEX(Proyectos!$D$3:$D$299,MATCH(D219*100+3,Proyectos!$M$3:$M$299,0)),"")</f>
        <v/>
      </c>
      <c r="E222" s="38" t="str">
        <f>IFERROR("#"&amp;INDEX(Proyectos!$A$3:$A$299,MATCH(E219*100+3,Proyectos!$M$3:$M$299,0))&amp;" · "&amp;INDEX(Proyectos!$D$3:$D$299,MATCH(E219*100+3,Proyectos!$M$3:$M$299,0)),"")</f>
        <v/>
      </c>
      <c r="F222" s="38" t="str">
        <f>IFERROR("#"&amp;INDEX(Proyectos!$A$3:$A$299,MATCH(F219*100+3,Proyectos!$M$3:$M$299,0))&amp;" · "&amp;INDEX(Proyectos!$D$3:$D$299,MATCH(F219*100+3,Proyectos!$M$3:$M$299,0)),"")</f>
        <v/>
      </c>
      <c r="G222" s="38" t="str">
        <f>IFERROR("#"&amp;INDEX(Proyectos!$A$3:$A$299,MATCH(G219*100+3,Proyectos!$M$3:$M$299,0))&amp;" · "&amp;INDEX(Proyectos!$D$3:$D$299,MATCH(G219*100+3,Proyectos!$M$3:$M$299,0)),"")</f>
        <v/>
      </c>
      <c r="I222" t="str">
        <f>IFERROR(INDEX(Proyectos!$H$3:$H$299,MATCH(A219*100+3,Proyectos!$M$3:$M$299,0)),"")</f>
        <v/>
      </c>
      <c r="J222" t="str">
        <f>IFERROR(INDEX(Proyectos!$H$3:$H$299,MATCH(B219*100+3,Proyectos!$M$3:$M$299,0)),"")</f>
        <v/>
      </c>
      <c r="K222" t="str">
        <f>IFERROR(INDEX(Proyectos!$H$3:$H$299,MATCH(C219*100+3,Proyectos!$M$3:$M$299,0)),"")</f>
        <v/>
      </c>
      <c r="L222" t="str">
        <f>IFERROR(INDEX(Proyectos!$H$3:$H$299,MATCH(D219*100+3,Proyectos!$M$3:$M$299,0)),"")</f>
        <v/>
      </c>
      <c r="M222" t="str">
        <f>IFERROR(INDEX(Proyectos!$H$3:$H$299,MATCH(E219*100+3,Proyectos!$M$3:$M$299,0)),"")</f>
        <v/>
      </c>
      <c r="N222" t="str">
        <f>IFERROR(INDEX(Proyectos!$H$3:$H$299,MATCH(F219*100+3,Proyectos!$M$3:$M$299,0)),"")</f>
        <v/>
      </c>
      <c r="O222" t="str">
        <f>IFERROR(INDEX(Proyectos!$H$3:$H$299,MATCH(G219*100+3,Proyectos!$M$3:$M$299,0)),"")</f>
        <v/>
      </c>
    </row>
    <row r="223" ht="24" customHeight="1">
      <c r="A223" s="38" t="str">
        <f>IFERROR("#"&amp;INDEX(Proyectos!$A$3:$A$299,MATCH(A219*100+4,Proyectos!$M$3:$M$299,0))&amp;" · "&amp;INDEX(Proyectos!$D$3:$D$299,MATCH(A219*100+4,Proyectos!$M$3:$M$299,0)),"")</f>
        <v/>
      </c>
      <c r="B223" s="38" t="str">
        <f>IFERROR("#"&amp;INDEX(Proyectos!$A$3:$A$299,MATCH(B219*100+4,Proyectos!$M$3:$M$299,0))&amp;" · "&amp;INDEX(Proyectos!$D$3:$D$299,MATCH(B219*100+4,Proyectos!$M$3:$M$299,0)),"")</f>
        <v/>
      </c>
      <c r="C223" s="38" t="str">
        <f>IFERROR("#"&amp;INDEX(Proyectos!$A$3:$A$299,MATCH(C219*100+4,Proyectos!$M$3:$M$299,0))&amp;" · "&amp;INDEX(Proyectos!$D$3:$D$299,MATCH(C219*100+4,Proyectos!$M$3:$M$299,0)),"")</f>
        <v/>
      </c>
      <c r="D223" s="38" t="str">
        <f>IFERROR("#"&amp;INDEX(Proyectos!$A$3:$A$299,MATCH(D219*100+4,Proyectos!$M$3:$M$299,0))&amp;" · "&amp;INDEX(Proyectos!$D$3:$D$299,MATCH(D219*100+4,Proyectos!$M$3:$M$299,0)),"")</f>
        <v/>
      </c>
      <c r="E223" s="38" t="str">
        <f>IFERROR("#"&amp;INDEX(Proyectos!$A$3:$A$299,MATCH(E219*100+4,Proyectos!$M$3:$M$299,0))&amp;" · "&amp;INDEX(Proyectos!$D$3:$D$299,MATCH(E219*100+4,Proyectos!$M$3:$M$299,0)),"")</f>
        <v/>
      </c>
      <c r="F223" s="38" t="str">
        <f>IFERROR("#"&amp;INDEX(Proyectos!$A$3:$A$299,MATCH(F219*100+4,Proyectos!$M$3:$M$299,0))&amp;" · "&amp;INDEX(Proyectos!$D$3:$D$299,MATCH(F219*100+4,Proyectos!$M$3:$M$299,0)),"")</f>
        <v/>
      </c>
      <c r="G223" s="38" t="str">
        <f>IFERROR("#"&amp;INDEX(Proyectos!$A$3:$A$299,MATCH(G219*100+4,Proyectos!$M$3:$M$299,0))&amp;" · "&amp;INDEX(Proyectos!$D$3:$D$299,MATCH(G219*100+4,Proyectos!$M$3:$M$299,0)),"")</f>
        <v/>
      </c>
      <c r="I223" t="str">
        <f>IFERROR(INDEX(Proyectos!$H$3:$H$299,MATCH(A219*100+4,Proyectos!$M$3:$M$299,0)),"")</f>
        <v/>
      </c>
      <c r="J223" t="str">
        <f>IFERROR(INDEX(Proyectos!$H$3:$H$299,MATCH(B219*100+4,Proyectos!$M$3:$M$299,0)),"")</f>
        <v/>
      </c>
      <c r="K223" t="str">
        <f>IFERROR(INDEX(Proyectos!$H$3:$H$299,MATCH(C219*100+4,Proyectos!$M$3:$M$299,0)),"")</f>
        <v/>
      </c>
      <c r="L223" t="str">
        <f>IFERROR(INDEX(Proyectos!$H$3:$H$299,MATCH(D219*100+4,Proyectos!$M$3:$M$299,0)),"")</f>
        <v/>
      </c>
      <c r="M223" t="str">
        <f>IFERROR(INDEX(Proyectos!$H$3:$H$299,MATCH(E219*100+4,Proyectos!$M$3:$M$299,0)),"")</f>
        <v/>
      </c>
      <c r="N223" t="str">
        <f>IFERROR(INDEX(Proyectos!$H$3:$H$299,MATCH(F219*100+4,Proyectos!$M$3:$M$299,0)),"")</f>
        <v/>
      </c>
      <c r="O223" t="str">
        <f>IFERROR(INDEX(Proyectos!$H$3:$H$299,MATCH(G219*100+4,Proyectos!$M$3:$M$299,0)),"")</f>
        <v/>
      </c>
    </row>
    <row r="224" ht="24" customHeight="1">
      <c r="A224" s="38" t="str">
        <f>IFERROR("#"&amp;INDEX(Proyectos!$A$3:$A$299,MATCH(A219*100+5,Proyectos!$M$3:$M$299,0))&amp;" · "&amp;INDEX(Proyectos!$D$3:$D$299,MATCH(A219*100+5,Proyectos!$M$3:$M$299,0)),"")</f>
        <v/>
      </c>
      <c r="B224" s="38" t="str">
        <f>IFERROR("#"&amp;INDEX(Proyectos!$A$3:$A$299,MATCH(B219*100+5,Proyectos!$M$3:$M$299,0))&amp;" · "&amp;INDEX(Proyectos!$D$3:$D$299,MATCH(B219*100+5,Proyectos!$M$3:$M$299,0)),"")</f>
        <v/>
      </c>
      <c r="C224" s="38" t="str">
        <f>IFERROR("#"&amp;INDEX(Proyectos!$A$3:$A$299,MATCH(C219*100+5,Proyectos!$M$3:$M$299,0))&amp;" · "&amp;INDEX(Proyectos!$D$3:$D$299,MATCH(C219*100+5,Proyectos!$M$3:$M$299,0)),"")</f>
        <v/>
      </c>
      <c r="D224" s="38" t="str">
        <f>IFERROR("#"&amp;INDEX(Proyectos!$A$3:$A$299,MATCH(D219*100+5,Proyectos!$M$3:$M$299,0))&amp;" · "&amp;INDEX(Proyectos!$D$3:$D$299,MATCH(D219*100+5,Proyectos!$M$3:$M$299,0)),"")</f>
        <v/>
      </c>
      <c r="E224" s="38" t="str">
        <f>IFERROR("#"&amp;INDEX(Proyectos!$A$3:$A$299,MATCH(E219*100+5,Proyectos!$M$3:$M$299,0))&amp;" · "&amp;INDEX(Proyectos!$D$3:$D$299,MATCH(E219*100+5,Proyectos!$M$3:$M$299,0)),"")</f>
        <v/>
      </c>
      <c r="F224" s="38" t="str">
        <f>IFERROR("#"&amp;INDEX(Proyectos!$A$3:$A$299,MATCH(F219*100+5,Proyectos!$M$3:$M$299,0))&amp;" · "&amp;INDEX(Proyectos!$D$3:$D$299,MATCH(F219*100+5,Proyectos!$M$3:$M$299,0)),"")</f>
        <v/>
      </c>
      <c r="G224" s="38" t="str">
        <f>IFERROR("#"&amp;INDEX(Proyectos!$A$3:$A$299,MATCH(G219*100+5,Proyectos!$M$3:$M$299,0))&amp;" · "&amp;INDEX(Proyectos!$D$3:$D$299,MATCH(G219*100+5,Proyectos!$M$3:$M$299,0)),"")</f>
        <v/>
      </c>
      <c r="I224" t="str">
        <f>IFERROR(INDEX(Proyectos!$H$3:$H$299,MATCH(A219*100+5,Proyectos!$M$3:$M$299,0)),"")</f>
        <v/>
      </c>
      <c r="J224" t="str">
        <f>IFERROR(INDEX(Proyectos!$H$3:$H$299,MATCH(B219*100+5,Proyectos!$M$3:$M$299,0)),"")</f>
        <v/>
      </c>
      <c r="K224" t="str">
        <f>IFERROR(INDEX(Proyectos!$H$3:$H$299,MATCH(C219*100+5,Proyectos!$M$3:$M$299,0)),"")</f>
        <v/>
      </c>
      <c r="L224" t="str">
        <f>IFERROR(INDEX(Proyectos!$H$3:$H$299,MATCH(D219*100+5,Proyectos!$M$3:$M$299,0)),"")</f>
        <v/>
      </c>
      <c r="M224" t="str">
        <f>IFERROR(INDEX(Proyectos!$H$3:$H$299,MATCH(E219*100+5,Proyectos!$M$3:$M$299,0)),"")</f>
        <v/>
      </c>
      <c r="N224" t="str">
        <f>IFERROR(INDEX(Proyectos!$H$3:$H$299,MATCH(F219*100+5,Proyectos!$M$3:$M$299,0)),"")</f>
        <v/>
      </c>
      <c r="O224" t="str">
        <f>IFERROR(INDEX(Proyectos!$H$3:$H$299,MATCH(G219*100+5,Proyectos!$M$3:$M$299,0)),"")</f>
        <v/>
      </c>
    </row>
    <row r="225" ht="24" customHeight="1">
      <c r="A225" s="38" t="str">
        <f>IFERROR("#"&amp;INDEX(Proyectos!$A$3:$A$299,MATCH(A219*100+6,Proyectos!$M$3:$M$299,0))&amp;" · "&amp;INDEX(Proyectos!$D$3:$D$299,MATCH(A219*100+6,Proyectos!$M$3:$M$299,0)),"")</f>
        <v/>
      </c>
      <c r="B225" s="38" t="str">
        <f>IFERROR("#"&amp;INDEX(Proyectos!$A$3:$A$299,MATCH(B219*100+6,Proyectos!$M$3:$M$299,0))&amp;" · "&amp;INDEX(Proyectos!$D$3:$D$299,MATCH(B219*100+6,Proyectos!$M$3:$M$299,0)),"")</f>
        <v/>
      </c>
      <c r="C225" s="38" t="str">
        <f>IFERROR("#"&amp;INDEX(Proyectos!$A$3:$A$299,MATCH(C219*100+6,Proyectos!$M$3:$M$299,0))&amp;" · "&amp;INDEX(Proyectos!$D$3:$D$299,MATCH(C219*100+6,Proyectos!$M$3:$M$299,0)),"")</f>
        <v/>
      </c>
      <c r="D225" s="38" t="str">
        <f>IFERROR("#"&amp;INDEX(Proyectos!$A$3:$A$299,MATCH(D219*100+6,Proyectos!$M$3:$M$299,0))&amp;" · "&amp;INDEX(Proyectos!$D$3:$D$299,MATCH(D219*100+6,Proyectos!$M$3:$M$299,0)),"")</f>
        <v/>
      </c>
      <c r="E225" s="38" t="str">
        <f>IFERROR("#"&amp;INDEX(Proyectos!$A$3:$A$299,MATCH(E219*100+6,Proyectos!$M$3:$M$299,0))&amp;" · "&amp;INDEX(Proyectos!$D$3:$D$299,MATCH(E219*100+6,Proyectos!$M$3:$M$299,0)),"")</f>
        <v/>
      </c>
      <c r="F225" s="38" t="str">
        <f>IFERROR("#"&amp;INDEX(Proyectos!$A$3:$A$299,MATCH(F219*100+6,Proyectos!$M$3:$M$299,0))&amp;" · "&amp;INDEX(Proyectos!$D$3:$D$299,MATCH(F219*100+6,Proyectos!$M$3:$M$299,0)),"")</f>
        <v/>
      </c>
      <c r="G225" s="38" t="str">
        <f>IFERROR("#"&amp;INDEX(Proyectos!$A$3:$A$299,MATCH(G219*100+6,Proyectos!$M$3:$M$299,0))&amp;" · "&amp;INDEX(Proyectos!$D$3:$D$299,MATCH(G219*100+6,Proyectos!$M$3:$M$299,0)),"")</f>
        <v/>
      </c>
      <c r="I225" t="str">
        <f>IFERROR(INDEX(Proyectos!$H$3:$H$299,MATCH(A219*100+6,Proyectos!$M$3:$M$299,0)),"")</f>
        <v/>
      </c>
      <c r="J225" t="str">
        <f>IFERROR(INDEX(Proyectos!$H$3:$H$299,MATCH(B219*100+6,Proyectos!$M$3:$M$299,0)),"")</f>
        <v/>
      </c>
      <c r="K225" t="str">
        <f>IFERROR(INDEX(Proyectos!$H$3:$H$299,MATCH(C219*100+6,Proyectos!$M$3:$M$299,0)),"")</f>
        <v/>
      </c>
      <c r="L225" t="str">
        <f>IFERROR(INDEX(Proyectos!$H$3:$H$299,MATCH(D219*100+6,Proyectos!$M$3:$M$299,0)),"")</f>
        <v/>
      </c>
      <c r="M225" t="str">
        <f>IFERROR(INDEX(Proyectos!$H$3:$H$299,MATCH(E219*100+6,Proyectos!$M$3:$M$299,0)),"")</f>
        <v/>
      </c>
      <c r="N225" t="str">
        <f>IFERROR(INDEX(Proyectos!$H$3:$H$299,MATCH(F219*100+6,Proyectos!$M$3:$M$299,0)),"")</f>
        <v/>
      </c>
      <c r="O225" t="str">
        <f>IFERROR(INDEX(Proyectos!$H$3:$H$299,MATCH(G219*100+6,Proyectos!$M$3:$M$299,0)),"")</f>
        <v/>
      </c>
    </row>
    <row r="226" ht="24" customHeight="1">
      <c r="A226" s="38" t="str">
        <f>IFERROR("#"&amp;INDEX(Proyectos!$A$3:$A$299,MATCH(A219*100+7,Proyectos!$M$3:$M$299,0))&amp;" · "&amp;INDEX(Proyectos!$D$3:$D$299,MATCH(A219*100+7,Proyectos!$M$3:$M$299,0)),"")</f>
        <v/>
      </c>
      <c r="B226" s="38" t="str">
        <f>IFERROR("#"&amp;INDEX(Proyectos!$A$3:$A$299,MATCH(B219*100+7,Proyectos!$M$3:$M$299,0))&amp;" · "&amp;INDEX(Proyectos!$D$3:$D$299,MATCH(B219*100+7,Proyectos!$M$3:$M$299,0)),"")</f>
        <v/>
      </c>
      <c r="C226" s="38" t="str">
        <f>IFERROR("#"&amp;INDEX(Proyectos!$A$3:$A$299,MATCH(C219*100+7,Proyectos!$M$3:$M$299,0))&amp;" · "&amp;INDEX(Proyectos!$D$3:$D$299,MATCH(C219*100+7,Proyectos!$M$3:$M$299,0)),"")</f>
        <v/>
      </c>
      <c r="D226" s="38" t="str">
        <f>IFERROR("#"&amp;INDEX(Proyectos!$A$3:$A$299,MATCH(D219*100+7,Proyectos!$M$3:$M$299,0))&amp;" · "&amp;INDEX(Proyectos!$D$3:$D$299,MATCH(D219*100+7,Proyectos!$M$3:$M$299,0)),"")</f>
        <v/>
      </c>
      <c r="E226" s="38" t="str">
        <f>IFERROR("#"&amp;INDEX(Proyectos!$A$3:$A$299,MATCH(E219*100+7,Proyectos!$M$3:$M$299,0))&amp;" · "&amp;INDEX(Proyectos!$D$3:$D$299,MATCH(E219*100+7,Proyectos!$M$3:$M$299,0)),"")</f>
        <v/>
      </c>
      <c r="F226" s="38" t="str">
        <f>IFERROR("#"&amp;INDEX(Proyectos!$A$3:$A$299,MATCH(F219*100+7,Proyectos!$M$3:$M$299,0))&amp;" · "&amp;INDEX(Proyectos!$D$3:$D$299,MATCH(F219*100+7,Proyectos!$M$3:$M$299,0)),"")</f>
        <v/>
      </c>
      <c r="G226" s="38" t="str">
        <f>IFERROR("#"&amp;INDEX(Proyectos!$A$3:$A$299,MATCH(G219*100+7,Proyectos!$M$3:$M$299,0))&amp;" · "&amp;INDEX(Proyectos!$D$3:$D$299,MATCH(G219*100+7,Proyectos!$M$3:$M$299,0)),"")</f>
        <v/>
      </c>
      <c r="I226" t="str">
        <f>IFERROR(INDEX(Proyectos!$H$3:$H$299,MATCH(A219*100+7,Proyectos!$M$3:$M$299,0)),"")</f>
        <v/>
      </c>
      <c r="J226" t="str">
        <f>IFERROR(INDEX(Proyectos!$H$3:$H$299,MATCH(B219*100+7,Proyectos!$M$3:$M$299,0)),"")</f>
        <v/>
      </c>
      <c r="K226" t="str">
        <f>IFERROR(INDEX(Proyectos!$H$3:$H$299,MATCH(C219*100+7,Proyectos!$M$3:$M$299,0)),"")</f>
        <v/>
      </c>
      <c r="L226" t="str">
        <f>IFERROR(INDEX(Proyectos!$H$3:$H$299,MATCH(D219*100+7,Proyectos!$M$3:$M$299,0)),"")</f>
        <v/>
      </c>
      <c r="M226" t="str">
        <f>IFERROR(INDEX(Proyectos!$H$3:$H$299,MATCH(E219*100+7,Proyectos!$M$3:$M$299,0)),"")</f>
        <v/>
      </c>
      <c r="N226" t="str">
        <f>IFERROR(INDEX(Proyectos!$H$3:$H$299,MATCH(F219*100+7,Proyectos!$M$3:$M$299,0)),"")</f>
        <v/>
      </c>
      <c r="O226" t="str">
        <f>IFERROR(INDEX(Proyectos!$H$3:$H$299,MATCH(G219*100+7,Proyectos!$M$3:$M$299,0)),"")</f>
        <v/>
      </c>
    </row>
    <row r="227" ht="24" customHeight="1">
      <c r="A227" s="38" t="str">
        <f>IFERROR("#"&amp;INDEX(Proyectos!$A$3:$A$299,MATCH(A219*100+8,Proyectos!$M$3:$M$299,0))&amp;" · "&amp;INDEX(Proyectos!$D$3:$D$299,MATCH(A219*100+8,Proyectos!$M$3:$M$299,0)),"")</f>
        <v/>
      </c>
      <c r="B227" s="38" t="str">
        <f>IFERROR("#"&amp;INDEX(Proyectos!$A$3:$A$299,MATCH(B219*100+8,Proyectos!$M$3:$M$299,0))&amp;" · "&amp;INDEX(Proyectos!$D$3:$D$299,MATCH(B219*100+8,Proyectos!$M$3:$M$299,0)),"")</f>
        <v/>
      </c>
      <c r="C227" s="38" t="str">
        <f>IFERROR("#"&amp;INDEX(Proyectos!$A$3:$A$299,MATCH(C219*100+8,Proyectos!$M$3:$M$299,0))&amp;" · "&amp;INDEX(Proyectos!$D$3:$D$299,MATCH(C219*100+8,Proyectos!$M$3:$M$299,0)),"")</f>
        <v/>
      </c>
      <c r="D227" s="38" t="str">
        <f>IFERROR("#"&amp;INDEX(Proyectos!$A$3:$A$299,MATCH(D219*100+8,Proyectos!$M$3:$M$299,0))&amp;" · "&amp;INDEX(Proyectos!$D$3:$D$299,MATCH(D219*100+8,Proyectos!$M$3:$M$299,0)),"")</f>
        <v/>
      </c>
      <c r="E227" s="38" t="str">
        <f>IFERROR("#"&amp;INDEX(Proyectos!$A$3:$A$299,MATCH(E219*100+8,Proyectos!$M$3:$M$299,0))&amp;" · "&amp;INDEX(Proyectos!$D$3:$D$299,MATCH(E219*100+8,Proyectos!$M$3:$M$299,0)),"")</f>
        <v/>
      </c>
      <c r="F227" s="38" t="str">
        <f>IFERROR("#"&amp;INDEX(Proyectos!$A$3:$A$299,MATCH(F219*100+8,Proyectos!$M$3:$M$299,0))&amp;" · "&amp;INDEX(Proyectos!$D$3:$D$299,MATCH(F219*100+8,Proyectos!$M$3:$M$299,0)),"")</f>
        <v/>
      </c>
      <c r="G227" s="38" t="str">
        <f>IFERROR("#"&amp;INDEX(Proyectos!$A$3:$A$299,MATCH(G219*100+8,Proyectos!$M$3:$M$299,0))&amp;" · "&amp;INDEX(Proyectos!$D$3:$D$299,MATCH(G219*100+8,Proyectos!$M$3:$M$299,0)),"")</f>
        <v/>
      </c>
      <c r="I227" t="str">
        <f>IFERROR(INDEX(Proyectos!$H$3:$H$299,MATCH(A219*100+8,Proyectos!$M$3:$M$299,0)),"")</f>
        <v/>
      </c>
      <c r="J227" t="str">
        <f>IFERROR(INDEX(Proyectos!$H$3:$H$299,MATCH(B219*100+8,Proyectos!$M$3:$M$299,0)),"")</f>
        <v/>
      </c>
      <c r="K227" t="str">
        <f>IFERROR(INDEX(Proyectos!$H$3:$H$299,MATCH(C219*100+8,Proyectos!$M$3:$M$299,0)),"")</f>
        <v/>
      </c>
      <c r="L227" t="str">
        <f>IFERROR(INDEX(Proyectos!$H$3:$H$299,MATCH(D219*100+8,Proyectos!$M$3:$M$299,0)),"")</f>
        <v/>
      </c>
      <c r="M227" t="str">
        <f>IFERROR(INDEX(Proyectos!$H$3:$H$299,MATCH(E219*100+8,Proyectos!$M$3:$M$299,0)),"")</f>
        <v/>
      </c>
      <c r="N227" t="str">
        <f>IFERROR(INDEX(Proyectos!$H$3:$H$299,MATCH(F219*100+8,Proyectos!$M$3:$M$299,0)),"")</f>
        <v/>
      </c>
      <c r="O227" t="str">
        <f>IFERROR(INDEX(Proyectos!$H$3:$H$299,MATCH(G219*100+8,Proyectos!$M$3:$M$299,0)),"")</f>
        <v/>
      </c>
    </row>
    <row r="228" ht="15" customHeight="1">
      <c r="A228" s="37" t="n">
        <v>46335</v>
      </c>
      <c r="B228" s="37" t="n">
        <v>46336</v>
      </c>
      <c r="C228" s="37" t="n">
        <v>46337</v>
      </c>
      <c r="D228" s="37" t="n">
        <v>46338</v>
      </c>
      <c r="E228" s="37" t="n">
        <v>46339</v>
      </c>
      <c r="F228" s="37" t="n">
        <v>46340</v>
      </c>
      <c r="G228" s="37" t="n">
        <v>46341</v>
      </c>
    </row>
    <row r="229" ht="24" customHeight="1">
      <c r="A229" s="38" t="str">
        <f>IFERROR("#"&amp;INDEX(Proyectos!$A$3:$A$299,MATCH(A228*100+1,Proyectos!$M$3:$M$299,0))&amp;" · "&amp;INDEX(Proyectos!$D$3:$D$299,MATCH(A228*100+1,Proyectos!$M$3:$M$299,0)),"")</f>
        <v/>
      </c>
      <c r="B229" s="38" t="str">
        <f>IFERROR("#"&amp;INDEX(Proyectos!$A$3:$A$299,MATCH(B228*100+1,Proyectos!$M$3:$M$299,0))&amp;" · "&amp;INDEX(Proyectos!$D$3:$D$299,MATCH(B228*100+1,Proyectos!$M$3:$M$299,0)),"")</f>
        <v/>
      </c>
      <c r="C229" s="38" t="str">
        <f>IFERROR("#"&amp;INDEX(Proyectos!$A$3:$A$299,MATCH(C228*100+1,Proyectos!$M$3:$M$299,0))&amp;" · "&amp;INDEX(Proyectos!$D$3:$D$299,MATCH(C228*100+1,Proyectos!$M$3:$M$299,0)),"")</f>
        <v/>
      </c>
      <c r="D229" s="38" t="str">
        <f>IFERROR("#"&amp;INDEX(Proyectos!$A$3:$A$299,MATCH(D228*100+1,Proyectos!$M$3:$M$299,0))&amp;" · "&amp;INDEX(Proyectos!$D$3:$D$299,MATCH(D228*100+1,Proyectos!$M$3:$M$299,0)),"")</f>
        <v/>
      </c>
      <c r="E229" s="38" t="str">
        <f>IFERROR("#"&amp;INDEX(Proyectos!$A$3:$A$299,MATCH(E228*100+1,Proyectos!$M$3:$M$299,0))&amp;" · "&amp;INDEX(Proyectos!$D$3:$D$299,MATCH(E228*100+1,Proyectos!$M$3:$M$299,0)),"")</f>
        <v/>
      </c>
      <c r="F229" s="38" t="str">
        <f>IFERROR("#"&amp;INDEX(Proyectos!$A$3:$A$299,MATCH(F228*100+1,Proyectos!$M$3:$M$299,0))&amp;" · "&amp;INDEX(Proyectos!$D$3:$D$299,MATCH(F228*100+1,Proyectos!$M$3:$M$299,0)),"")</f>
        <v/>
      </c>
      <c r="G229" s="38" t="str">
        <f>IFERROR("#"&amp;INDEX(Proyectos!$A$3:$A$299,MATCH(G228*100+1,Proyectos!$M$3:$M$299,0))&amp;" · "&amp;INDEX(Proyectos!$D$3:$D$299,MATCH(G228*100+1,Proyectos!$M$3:$M$299,0)),"")</f>
        <v/>
      </c>
      <c r="I229" t="str">
        <f>IFERROR(INDEX(Proyectos!$H$3:$H$299,MATCH(A228*100+1,Proyectos!$M$3:$M$299,0)),"")</f>
        <v/>
      </c>
      <c r="J229" t="str">
        <f>IFERROR(INDEX(Proyectos!$H$3:$H$299,MATCH(B228*100+1,Proyectos!$M$3:$M$299,0)),"")</f>
        <v/>
      </c>
      <c r="K229" t="str">
        <f>IFERROR(INDEX(Proyectos!$H$3:$H$299,MATCH(C228*100+1,Proyectos!$M$3:$M$299,0)),"")</f>
        <v/>
      </c>
      <c r="L229" t="str">
        <f>IFERROR(INDEX(Proyectos!$H$3:$H$299,MATCH(D228*100+1,Proyectos!$M$3:$M$299,0)),"")</f>
        <v/>
      </c>
      <c r="M229" t="str">
        <f>IFERROR(INDEX(Proyectos!$H$3:$H$299,MATCH(E228*100+1,Proyectos!$M$3:$M$299,0)),"")</f>
        <v/>
      </c>
      <c r="N229" t="str">
        <f>IFERROR(INDEX(Proyectos!$H$3:$H$299,MATCH(F228*100+1,Proyectos!$M$3:$M$299,0)),"")</f>
        <v/>
      </c>
      <c r="O229" t="str">
        <f>IFERROR(INDEX(Proyectos!$H$3:$H$299,MATCH(G228*100+1,Proyectos!$M$3:$M$299,0)),"")</f>
        <v/>
      </c>
    </row>
    <row r="230" ht="24" customHeight="1">
      <c r="A230" s="38" t="str">
        <f>IFERROR("#"&amp;INDEX(Proyectos!$A$3:$A$299,MATCH(A228*100+2,Proyectos!$M$3:$M$299,0))&amp;" · "&amp;INDEX(Proyectos!$D$3:$D$299,MATCH(A228*100+2,Proyectos!$M$3:$M$299,0)),"")</f>
        <v/>
      </c>
      <c r="B230" s="38" t="str">
        <f>IFERROR("#"&amp;INDEX(Proyectos!$A$3:$A$299,MATCH(B228*100+2,Proyectos!$M$3:$M$299,0))&amp;" · "&amp;INDEX(Proyectos!$D$3:$D$299,MATCH(B228*100+2,Proyectos!$M$3:$M$299,0)),"")</f>
        <v/>
      </c>
      <c r="C230" s="38" t="str">
        <f>IFERROR("#"&amp;INDEX(Proyectos!$A$3:$A$299,MATCH(C228*100+2,Proyectos!$M$3:$M$299,0))&amp;" · "&amp;INDEX(Proyectos!$D$3:$D$299,MATCH(C228*100+2,Proyectos!$M$3:$M$299,0)),"")</f>
        <v/>
      </c>
      <c r="D230" s="38" t="str">
        <f>IFERROR("#"&amp;INDEX(Proyectos!$A$3:$A$299,MATCH(D228*100+2,Proyectos!$M$3:$M$299,0))&amp;" · "&amp;INDEX(Proyectos!$D$3:$D$299,MATCH(D228*100+2,Proyectos!$M$3:$M$299,0)),"")</f>
        <v/>
      </c>
      <c r="E230" s="38" t="str">
        <f>IFERROR("#"&amp;INDEX(Proyectos!$A$3:$A$299,MATCH(E228*100+2,Proyectos!$M$3:$M$299,0))&amp;" · "&amp;INDEX(Proyectos!$D$3:$D$299,MATCH(E228*100+2,Proyectos!$M$3:$M$299,0)),"")</f>
        <v/>
      </c>
      <c r="F230" s="38" t="str">
        <f>IFERROR("#"&amp;INDEX(Proyectos!$A$3:$A$299,MATCH(F228*100+2,Proyectos!$M$3:$M$299,0))&amp;" · "&amp;INDEX(Proyectos!$D$3:$D$299,MATCH(F228*100+2,Proyectos!$M$3:$M$299,0)),"")</f>
        <v/>
      </c>
      <c r="G230" s="38" t="str">
        <f>IFERROR("#"&amp;INDEX(Proyectos!$A$3:$A$299,MATCH(G228*100+2,Proyectos!$M$3:$M$299,0))&amp;" · "&amp;INDEX(Proyectos!$D$3:$D$299,MATCH(G228*100+2,Proyectos!$M$3:$M$299,0)),"")</f>
        <v/>
      </c>
      <c r="I230" t="str">
        <f>IFERROR(INDEX(Proyectos!$H$3:$H$299,MATCH(A228*100+2,Proyectos!$M$3:$M$299,0)),"")</f>
        <v/>
      </c>
      <c r="J230" t="str">
        <f>IFERROR(INDEX(Proyectos!$H$3:$H$299,MATCH(B228*100+2,Proyectos!$M$3:$M$299,0)),"")</f>
        <v/>
      </c>
      <c r="K230" t="str">
        <f>IFERROR(INDEX(Proyectos!$H$3:$H$299,MATCH(C228*100+2,Proyectos!$M$3:$M$299,0)),"")</f>
        <v/>
      </c>
      <c r="L230" t="str">
        <f>IFERROR(INDEX(Proyectos!$H$3:$H$299,MATCH(D228*100+2,Proyectos!$M$3:$M$299,0)),"")</f>
        <v/>
      </c>
      <c r="M230" t="str">
        <f>IFERROR(INDEX(Proyectos!$H$3:$H$299,MATCH(E228*100+2,Proyectos!$M$3:$M$299,0)),"")</f>
        <v/>
      </c>
      <c r="N230" t="str">
        <f>IFERROR(INDEX(Proyectos!$H$3:$H$299,MATCH(F228*100+2,Proyectos!$M$3:$M$299,0)),"")</f>
        <v/>
      </c>
      <c r="O230" t="str">
        <f>IFERROR(INDEX(Proyectos!$H$3:$H$299,MATCH(G228*100+2,Proyectos!$M$3:$M$299,0)),"")</f>
        <v/>
      </c>
    </row>
    <row r="231" ht="24" customHeight="1">
      <c r="A231" s="38" t="str">
        <f>IFERROR("#"&amp;INDEX(Proyectos!$A$3:$A$299,MATCH(A228*100+3,Proyectos!$M$3:$M$299,0))&amp;" · "&amp;INDEX(Proyectos!$D$3:$D$299,MATCH(A228*100+3,Proyectos!$M$3:$M$299,0)),"")</f>
        <v/>
      </c>
      <c r="B231" s="38" t="str">
        <f>IFERROR("#"&amp;INDEX(Proyectos!$A$3:$A$299,MATCH(B228*100+3,Proyectos!$M$3:$M$299,0))&amp;" · "&amp;INDEX(Proyectos!$D$3:$D$299,MATCH(B228*100+3,Proyectos!$M$3:$M$299,0)),"")</f>
        <v/>
      </c>
      <c r="C231" s="38" t="str">
        <f>IFERROR("#"&amp;INDEX(Proyectos!$A$3:$A$299,MATCH(C228*100+3,Proyectos!$M$3:$M$299,0))&amp;" · "&amp;INDEX(Proyectos!$D$3:$D$299,MATCH(C228*100+3,Proyectos!$M$3:$M$299,0)),"")</f>
        <v/>
      </c>
      <c r="D231" s="38" t="str">
        <f>IFERROR("#"&amp;INDEX(Proyectos!$A$3:$A$299,MATCH(D228*100+3,Proyectos!$M$3:$M$299,0))&amp;" · "&amp;INDEX(Proyectos!$D$3:$D$299,MATCH(D228*100+3,Proyectos!$M$3:$M$299,0)),"")</f>
        <v/>
      </c>
      <c r="E231" s="38" t="str">
        <f>IFERROR("#"&amp;INDEX(Proyectos!$A$3:$A$299,MATCH(E228*100+3,Proyectos!$M$3:$M$299,0))&amp;" · "&amp;INDEX(Proyectos!$D$3:$D$299,MATCH(E228*100+3,Proyectos!$M$3:$M$299,0)),"")</f>
        <v/>
      </c>
      <c r="F231" s="38" t="str">
        <f>IFERROR("#"&amp;INDEX(Proyectos!$A$3:$A$299,MATCH(F228*100+3,Proyectos!$M$3:$M$299,0))&amp;" · "&amp;INDEX(Proyectos!$D$3:$D$299,MATCH(F228*100+3,Proyectos!$M$3:$M$299,0)),"")</f>
        <v/>
      </c>
      <c r="G231" s="38" t="str">
        <f>IFERROR("#"&amp;INDEX(Proyectos!$A$3:$A$299,MATCH(G228*100+3,Proyectos!$M$3:$M$299,0))&amp;" · "&amp;INDEX(Proyectos!$D$3:$D$299,MATCH(G228*100+3,Proyectos!$M$3:$M$299,0)),"")</f>
        <v/>
      </c>
      <c r="I231" t="str">
        <f>IFERROR(INDEX(Proyectos!$H$3:$H$299,MATCH(A228*100+3,Proyectos!$M$3:$M$299,0)),"")</f>
        <v/>
      </c>
      <c r="J231" t="str">
        <f>IFERROR(INDEX(Proyectos!$H$3:$H$299,MATCH(B228*100+3,Proyectos!$M$3:$M$299,0)),"")</f>
        <v/>
      </c>
      <c r="K231" t="str">
        <f>IFERROR(INDEX(Proyectos!$H$3:$H$299,MATCH(C228*100+3,Proyectos!$M$3:$M$299,0)),"")</f>
        <v/>
      </c>
      <c r="L231" t="str">
        <f>IFERROR(INDEX(Proyectos!$H$3:$H$299,MATCH(D228*100+3,Proyectos!$M$3:$M$299,0)),"")</f>
        <v/>
      </c>
      <c r="M231" t="str">
        <f>IFERROR(INDEX(Proyectos!$H$3:$H$299,MATCH(E228*100+3,Proyectos!$M$3:$M$299,0)),"")</f>
        <v/>
      </c>
      <c r="N231" t="str">
        <f>IFERROR(INDEX(Proyectos!$H$3:$H$299,MATCH(F228*100+3,Proyectos!$M$3:$M$299,0)),"")</f>
        <v/>
      </c>
      <c r="O231" t="str">
        <f>IFERROR(INDEX(Proyectos!$H$3:$H$299,MATCH(G228*100+3,Proyectos!$M$3:$M$299,0)),"")</f>
        <v/>
      </c>
    </row>
    <row r="232" ht="24" customHeight="1">
      <c r="A232" s="38" t="str">
        <f>IFERROR("#"&amp;INDEX(Proyectos!$A$3:$A$299,MATCH(A228*100+4,Proyectos!$M$3:$M$299,0))&amp;" · "&amp;INDEX(Proyectos!$D$3:$D$299,MATCH(A228*100+4,Proyectos!$M$3:$M$299,0)),"")</f>
        <v/>
      </c>
      <c r="B232" s="38" t="str">
        <f>IFERROR("#"&amp;INDEX(Proyectos!$A$3:$A$299,MATCH(B228*100+4,Proyectos!$M$3:$M$299,0))&amp;" · "&amp;INDEX(Proyectos!$D$3:$D$299,MATCH(B228*100+4,Proyectos!$M$3:$M$299,0)),"")</f>
        <v/>
      </c>
      <c r="C232" s="38" t="str">
        <f>IFERROR("#"&amp;INDEX(Proyectos!$A$3:$A$299,MATCH(C228*100+4,Proyectos!$M$3:$M$299,0))&amp;" · "&amp;INDEX(Proyectos!$D$3:$D$299,MATCH(C228*100+4,Proyectos!$M$3:$M$299,0)),"")</f>
        <v/>
      </c>
      <c r="D232" s="38" t="str">
        <f>IFERROR("#"&amp;INDEX(Proyectos!$A$3:$A$299,MATCH(D228*100+4,Proyectos!$M$3:$M$299,0))&amp;" · "&amp;INDEX(Proyectos!$D$3:$D$299,MATCH(D228*100+4,Proyectos!$M$3:$M$299,0)),"")</f>
        <v/>
      </c>
      <c r="E232" s="38" t="str">
        <f>IFERROR("#"&amp;INDEX(Proyectos!$A$3:$A$299,MATCH(E228*100+4,Proyectos!$M$3:$M$299,0))&amp;" · "&amp;INDEX(Proyectos!$D$3:$D$299,MATCH(E228*100+4,Proyectos!$M$3:$M$299,0)),"")</f>
        <v/>
      </c>
      <c r="F232" s="38" t="str">
        <f>IFERROR("#"&amp;INDEX(Proyectos!$A$3:$A$299,MATCH(F228*100+4,Proyectos!$M$3:$M$299,0))&amp;" · "&amp;INDEX(Proyectos!$D$3:$D$299,MATCH(F228*100+4,Proyectos!$M$3:$M$299,0)),"")</f>
        <v/>
      </c>
      <c r="G232" s="38" t="str">
        <f>IFERROR("#"&amp;INDEX(Proyectos!$A$3:$A$299,MATCH(G228*100+4,Proyectos!$M$3:$M$299,0))&amp;" · "&amp;INDEX(Proyectos!$D$3:$D$299,MATCH(G228*100+4,Proyectos!$M$3:$M$299,0)),"")</f>
        <v/>
      </c>
      <c r="I232" t="str">
        <f>IFERROR(INDEX(Proyectos!$H$3:$H$299,MATCH(A228*100+4,Proyectos!$M$3:$M$299,0)),"")</f>
        <v/>
      </c>
      <c r="J232" t="str">
        <f>IFERROR(INDEX(Proyectos!$H$3:$H$299,MATCH(B228*100+4,Proyectos!$M$3:$M$299,0)),"")</f>
        <v/>
      </c>
      <c r="K232" t="str">
        <f>IFERROR(INDEX(Proyectos!$H$3:$H$299,MATCH(C228*100+4,Proyectos!$M$3:$M$299,0)),"")</f>
        <v/>
      </c>
      <c r="L232" t="str">
        <f>IFERROR(INDEX(Proyectos!$H$3:$H$299,MATCH(D228*100+4,Proyectos!$M$3:$M$299,0)),"")</f>
        <v/>
      </c>
      <c r="M232" t="str">
        <f>IFERROR(INDEX(Proyectos!$H$3:$H$299,MATCH(E228*100+4,Proyectos!$M$3:$M$299,0)),"")</f>
        <v/>
      </c>
      <c r="N232" t="str">
        <f>IFERROR(INDEX(Proyectos!$H$3:$H$299,MATCH(F228*100+4,Proyectos!$M$3:$M$299,0)),"")</f>
        <v/>
      </c>
      <c r="O232" t="str">
        <f>IFERROR(INDEX(Proyectos!$H$3:$H$299,MATCH(G228*100+4,Proyectos!$M$3:$M$299,0)),"")</f>
        <v/>
      </c>
    </row>
    <row r="233" ht="24" customHeight="1">
      <c r="A233" s="38" t="str">
        <f>IFERROR("#"&amp;INDEX(Proyectos!$A$3:$A$299,MATCH(A228*100+5,Proyectos!$M$3:$M$299,0))&amp;" · "&amp;INDEX(Proyectos!$D$3:$D$299,MATCH(A228*100+5,Proyectos!$M$3:$M$299,0)),"")</f>
        <v/>
      </c>
      <c r="B233" s="38" t="str">
        <f>IFERROR("#"&amp;INDEX(Proyectos!$A$3:$A$299,MATCH(B228*100+5,Proyectos!$M$3:$M$299,0))&amp;" · "&amp;INDEX(Proyectos!$D$3:$D$299,MATCH(B228*100+5,Proyectos!$M$3:$M$299,0)),"")</f>
        <v/>
      </c>
      <c r="C233" s="38" t="str">
        <f>IFERROR("#"&amp;INDEX(Proyectos!$A$3:$A$299,MATCH(C228*100+5,Proyectos!$M$3:$M$299,0))&amp;" · "&amp;INDEX(Proyectos!$D$3:$D$299,MATCH(C228*100+5,Proyectos!$M$3:$M$299,0)),"")</f>
        <v/>
      </c>
      <c r="D233" s="38" t="str">
        <f>IFERROR("#"&amp;INDEX(Proyectos!$A$3:$A$299,MATCH(D228*100+5,Proyectos!$M$3:$M$299,0))&amp;" · "&amp;INDEX(Proyectos!$D$3:$D$299,MATCH(D228*100+5,Proyectos!$M$3:$M$299,0)),"")</f>
        <v/>
      </c>
      <c r="E233" s="38" t="str">
        <f>IFERROR("#"&amp;INDEX(Proyectos!$A$3:$A$299,MATCH(E228*100+5,Proyectos!$M$3:$M$299,0))&amp;" · "&amp;INDEX(Proyectos!$D$3:$D$299,MATCH(E228*100+5,Proyectos!$M$3:$M$299,0)),"")</f>
        <v/>
      </c>
      <c r="F233" s="38" t="str">
        <f>IFERROR("#"&amp;INDEX(Proyectos!$A$3:$A$299,MATCH(F228*100+5,Proyectos!$M$3:$M$299,0))&amp;" · "&amp;INDEX(Proyectos!$D$3:$D$299,MATCH(F228*100+5,Proyectos!$M$3:$M$299,0)),"")</f>
        <v/>
      </c>
      <c r="G233" s="38" t="str">
        <f>IFERROR("#"&amp;INDEX(Proyectos!$A$3:$A$299,MATCH(G228*100+5,Proyectos!$M$3:$M$299,0))&amp;" · "&amp;INDEX(Proyectos!$D$3:$D$299,MATCH(G228*100+5,Proyectos!$M$3:$M$299,0)),"")</f>
        <v/>
      </c>
      <c r="I233" t="str">
        <f>IFERROR(INDEX(Proyectos!$H$3:$H$299,MATCH(A228*100+5,Proyectos!$M$3:$M$299,0)),"")</f>
        <v/>
      </c>
      <c r="J233" t="str">
        <f>IFERROR(INDEX(Proyectos!$H$3:$H$299,MATCH(B228*100+5,Proyectos!$M$3:$M$299,0)),"")</f>
        <v/>
      </c>
      <c r="K233" t="str">
        <f>IFERROR(INDEX(Proyectos!$H$3:$H$299,MATCH(C228*100+5,Proyectos!$M$3:$M$299,0)),"")</f>
        <v/>
      </c>
      <c r="L233" t="str">
        <f>IFERROR(INDEX(Proyectos!$H$3:$H$299,MATCH(D228*100+5,Proyectos!$M$3:$M$299,0)),"")</f>
        <v/>
      </c>
      <c r="M233" t="str">
        <f>IFERROR(INDEX(Proyectos!$H$3:$H$299,MATCH(E228*100+5,Proyectos!$M$3:$M$299,0)),"")</f>
        <v/>
      </c>
      <c r="N233" t="str">
        <f>IFERROR(INDEX(Proyectos!$H$3:$H$299,MATCH(F228*100+5,Proyectos!$M$3:$M$299,0)),"")</f>
        <v/>
      </c>
      <c r="O233" t="str">
        <f>IFERROR(INDEX(Proyectos!$H$3:$H$299,MATCH(G228*100+5,Proyectos!$M$3:$M$299,0)),"")</f>
        <v/>
      </c>
    </row>
    <row r="234" ht="24" customHeight="1">
      <c r="A234" s="38" t="str">
        <f>IFERROR("#"&amp;INDEX(Proyectos!$A$3:$A$299,MATCH(A228*100+6,Proyectos!$M$3:$M$299,0))&amp;" · "&amp;INDEX(Proyectos!$D$3:$D$299,MATCH(A228*100+6,Proyectos!$M$3:$M$299,0)),"")</f>
        <v/>
      </c>
      <c r="B234" s="38" t="str">
        <f>IFERROR("#"&amp;INDEX(Proyectos!$A$3:$A$299,MATCH(B228*100+6,Proyectos!$M$3:$M$299,0))&amp;" · "&amp;INDEX(Proyectos!$D$3:$D$299,MATCH(B228*100+6,Proyectos!$M$3:$M$299,0)),"")</f>
        <v/>
      </c>
      <c r="C234" s="38" t="str">
        <f>IFERROR("#"&amp;INDEX(Proyectos!$A$3:$A$299,MATCH(C228*100+6,Proyectos!$M$3:$M$299,0))&amp;" · "&amp;INDEX(Proyectos!$D$3:$D$299,MATCH(C228*100+6,Proyectos!$M$3:$M$299,0)),"")</f>
        <v/>
      </c>
      <c r="D234" s="38" t="str">
        <f>IFERROR("#"&amp;INDEX(Proyectos!$A$3:$A$299,MATCH(D228*100+6,Proyectos!$M$3:$M$299,0))&amp;" · "&amp;INDEX(Proyectos!$D$3:$D$299,MATCH(D228*100+6,Proyectos!$M$3:$M$299,0)),"")</f>
        <v/>
      </c>
      <c r="E234" s="38" t="str">
        <f>IFERROR("#"&amp;INDEX(Proyectos!$A$3:$A$299,MATCH(E228*100+6,Proyectos!$M$3:$M$299,0))&amp;" · "&amp;INDEX(Proyectos!$D$3:$D$299,MATCH(E228*100+6,Proyectos!$M$3:$M$299,0)),"")</f>
        <v/>
      </c>
      <c r="F234" s="38" t="str">
        <f>IFERROR("#"&amp;INDEX(Proyectos!$A$3:$A$299,MATCH(F228*100+6,Proyectos!$M$3:$M$299,0))&amp;" · "&amp;INDEX(Proyectos!$D$3:$D$299,MATCH(F228*100+6,Proyectos!$M$3:$M$299,0)),"")</f>
        <v/>
      </c>
      <c r="G234" s="38" t="str">
        <f>IFERROR("#"&amp;INDEX(Proyectos!$A$3:$A$299,MATCH(G228*100+6,Proyectos!$M$3:$M$299,0))&amp;" · "&amp;INDEX(Proyectos!$D$3:$D$299,MATCH(G228*100+6,Proyectos!$M$3:$M$299,0)),"")</f>
        <v/>
      </c>
      <c r="I234" t="str">
        <f>IFERROR(INDEX(Proyectos!$H$3:$H$299,MATCH(A228*100+6,Proyectos!$M$3:$M$299,0)),"")</f>
        <v/>
      </c>
      <c r="J234" t="str">
        <f>IFERROR(INDEX(Proyectos!$H$3:$H$299,MATCH(B228*100+6,Proyectos!$M$3:$M$299,0)),"")</f>
        <v/>
      </c>
      <c r="K234" t="str">
        <f>IFERROR(INDEX(Proyectos!$H$3:$H$299,MATCH(C228*100+6,Proyectos!$M$3:$M$299,0)),"")</f>
        <v/>
      </c>
      <c r="L234" t="str">
        <f>IFERROR(INDEX(Proyectos!$H$3:$H$299,MATCH(D228*100+6,Proyectos!$M$3:$M$299,0)),"")</f>
        <v/>
      </c>
      <c r="M234" t="str">
        <f>IFERROR(INDEX(Proyectos!$H$3:$H$299,MATCH(E228*100+6,Proyectos!$M$3:$M$299,0)),"")</f>
        <v/>
      </c>
      <c r="N234" t="str">
        <f>IFERROR(INDEX(Proyectos!$H$3:$H$299,MATCH(F228*100+6,Proyectos!$M$3:$M$299,0)),"")</f>
        <v/>
      </c>
      <c r="O234" t="str">
        <f>IFERROR(INDEX(Proyectos!$H$3:$H$299,MATCH(G228*100+6,Proyectos!$M$3:$M$299,0)),"")</f>
        <v/>
      </c>
    </row>
    <row r="235" ht="24" customHeight="1">
      <c r="A235" s="38" t="str">
        <f>IFERROR("#"&amp;INDEX(Proyectos!$A$3:$A$299,MATCH(A228*100+7,Proyectos!$M$3:$M$299,0))&amp;" · "&amp;INDEX(Proyectos!$D$3:$D$299,MATCH(A228*100+7,Proyectos!$M$3:$M$299,0)),"")</f>
        <v/>
      </c>
      <c r="B235" s="38" t="str">
        <f>IFERROR("#"&amp;INDEX(Proyectos!$A$3:$A$299,MATCH(B228*100+7,Proyectos!$M$3:$M$299,0))&amp;" · "&amp;INDEX(Proyectos!$D$3:$D$299,MATCH(B228*100+7,Proyectos!$M$3:$M$299,0)),"")</f>
        <v/>
      </c>
      <c r="C235" s="38" t="str">
        <f>IFERROR("#"&amp;INDEX(Proyectos!$A$3:$A$299,MATCH(C228*100+7,Proyectos!$M$3:$M$299,0))&amp;" · "&amp;INDEX(Proyectos!$D$3:$D$299,MATCH(C228*100+7,Proyectos!$M$3:$M$299,0)),"")</f>
        <v/>
      </c>
      <c r="D235" s="38" t="str">
        <f>IFERROR("#"&amp;INDEX(Proyectos!$A$3:$A$299,MATCH(D228*100+7,Proyectos!$M$3:$M$299,0))&amp;" · "&amp;INDEX(Proyectos!$D$3:$D$299,MATCH(D228*100+7,Proyectos!$M$3:$M$299,0)),"")</f>
        <v/>
      </c>
      <c r="E235" s="38" t="str">
        <f>IFERROR("#"&amp;INDEX(Proyectos!$A$3:$A$299,MATCH(E228*100+7,Proyectos!$M$3:$M$299,0))&amp;" · "&amp;INDEX(Proyectos!$D$3:$D$299,MATCH(E228*100+7,Proyectos!$M$3:$M$299,0)),"")</f>
        <v/>
      </c>
      <c r="F235" s="38" t="str">
        <f>IFERROR("#"&amp;INDEX(Proyectos!$A$3:$A$299,MATCH(F228*100+7,Proyectos!$M$3:$M$299,0))&amp;" · "&amp;INDEX(Proyectos!$D$3:$D$299,MATCH(F228*100+7,Proyectos!$M$3:$M$299,0)),"")</f>
        <v/>
      </c>
      <c r="G235" s="38" t="str">
        <f>IFERROR("#"&amp;INDEX(Proyectos!$A$3:$A$299,MATCH(G228*100+7,Proyectos!$M$3:$M$299,0))&amp;" · "&amp;INDEX(Proyectos!$D$3:$D$299,MATCH(G228*100+7,Proyectos!$M$3:$M$299,0)),"")</f>
        <v/>
      </c>
      <c r="I235" t="str">
        <f>IFERROR(INDEX(Proyectos!$H$3:$H$299,MATCH(A228*100+7,Proyectos!$M$3:$M$299,0)),"")</f>
        <v/>
      </c>
      <c r="J235" t="str">
        <f>IFERROR(INDEX(Proyectos!$H$3:$H$299,MATCH(B228*100+7,Proyectos!$M$3:$M$299,0)),"")</f>
        <v/>
      </c>
      <c r="K235" t="str">
        <f>IFERROR(INDEX(Proyectos!$H$3:$H$299,MATCH(C228*100+7,Proyectos!$M$3:$M$299,0)),"")</f>
        <v/>
      </c>
      <c r="L235" t="str">
        <f>IFERROR(INDEX(Proyectos!$H$3:$H$299,MATCH(D228*100+7,Proyectos!$M$3:$M$299,0)),"")</f>
        <v/>
      </c>
      <c r="M235" t="str">
        <f>IFERROR(INDEX(Proyectos!$H$3:$H$299,MATCH(E228*100+7,Proyectos!$M$3:$M$299,0)),"")</f>
        <v/>
      </c>
      <c r="N235" t="str">
        <f>IFERROR(INDEX(Proyectos!$H$3:$H$299,MATCH(F228*100+7,Proyectos!$M$3:$M$299,0)),"")</f>
        <v/>
      </c>
      <c r="O235" t="str">
        <f>IFERROR(INDEX(Proyectos!$H$3:$H$299,MATCH(G228*100+7,Proyectos!$M$3:$M$299,0)),"")</f>
        <v/>
      </c>
    </row>
    <row r="236" ht="24" customHeight="1">
      <c r="A236" s="38" t="str">
        <f>IFERROR("#"&amp;INDEX(Proyectos!$A$3:$A$299,MATCH(A228*100+8,Proyectos!$M$3:$M$299,0))&amp;" · "&amp;INDEX(Proyectos!$D$3:$D$299,MATCH(A228*100+8,Proyectos!$M$3:$M$299,0)),"")</f>
        <v/>
      </c>
      <c r="B236" s="38" t="str">
        <f>IFERROR("#"&amp;INDEX(Proyectos!$A$3:$A$299,MATCH(B228*100+8,Proyectos!$M$3:$M$299,0))&amp;" · "&amp;INDEX(Proyectos!$D$3:$D$299,MATCH(B228*100+8,Proyectos!$M$3:$M$299,0)),"")</f>
        <v/>
      </c>
      <c r="C236" s="38" t="str">
        <f>IFERROR("#"&amp;INDEX(Proyectos!$A$3:$A$299,MATCH(C228*100+8,Proyectos!$M$3:$M$299,0))&amp;" · "&amp;INDEX(Proyectos!$D$3:$D$299,MATCH(C228*100+8,Proyectos!$M$3:$M$299,0)),"")</f>
        <v/>
      </c>
      <c r="D236" s="38" t="str">
        <f>IFERROR("#"&amp;INDEX(Proyectos!$A$3:$A$299,MATCH(D228*100+8,Proyectos!$M$3:$M$299,0))&amp;" · "&amp;INDEX(Proyectos!$D$3:$D$299,MATCH(D228*100+8,Proyectos!$M$3:$M$299,0)),"")</f>
        <v/>
      </c>
      <c r="E236" s="38" t="str">
        <f>IFERROR("#"&amp;INDEX(Proyectos!$A$3:$A$299,MATCH(E228*100+8,Proyectos!$M$3:$M$299,0))&amp;" · "&amp;INDEX(Proyectos!$D$3:$D$299,MATCH(E228*100+8,Proyectos!$M$3:$M$299,0)),"")</f>
        <v/>
      </c>
      <c r="F236" s="38" t="str">
        <f>IFERROR("#"&amp;INDEX(Proyectos!$A$3:$A$299,MATCH(F228*100+8,Proyectos!$M$3:$M$299,0))&amp;" · "&amp;INDEX(Proyectos!$D$3:$D$299,MATCH(F228*100+8,Proyectos!$M$3:$M$299,0)),"")</f>
        <v/>
      </c>
      <c r="G236" s="38" t="str">
        <f>IFERROR("#"&amp;INDEX(Proyectos!$A$3:$A$299,MATCH(G228*100+8,Proyectos!$M$3:$M$299,0))&amp;" · "&amp;INDEX(Proyectos!$D$3:$D$299,MATCH(G228*100+8,Proyectos!$M$3:$M$299,0)),"")</f>
        <v/>
      </c>
      <c r="I236" t="str">
        <f>IFERROR(INDEX(Proyectos!$H$3:$H$299,MATCH(A228*100+8,Proyectos!$M$3:$M$299,0)),"")</f>
        <v/>
      </c>
      <c r="J236" t="str">
        <f>IFERROR(INDEX(Proyectos!$H$3:$H$299,MATCH(B228*100+8,Proyectos!$M$3:$M$299,0)),"")</f>
        <v/>
      </c>
      <c r="K236" t="str">
        <f>IFERROR(INDEX(Proyectos!$H$3:$H$299,MATCH(C228*100+8,Proyectos!$M$3:$M$299,0)),"")</f>
        <v/>
      </c>
      <c r="L236" t="str">
        <f>IFERROR(INDEX(Proyectos!$H$3:$H$299,MATCH(D228*100+8,Proyectos!$M$3:$M$299,0)),"")</f>
        <v/>
      </c>
      <c r="M236" t="str">
        <f>IFERROR(INDEX(Proyectos!$H$3:$H$299,MATCH(E228*100+8,Proyectos!$M$3:$M$299,0)),"")</f>
        <v/>
      </c>
      <c r="N236" t="str">
        <f>IFERROR(INDEX(Proyectos!$H$3:$H$299,MATCH(F228*100+8,Proyectos!$M$3:$M$299,0)),"")</f>
        <v/>
      </c>
      <c r="O236" t="str">
        <f>IFERROR(INDEX(Proyectos!$H$3:$H$299,MATCH(G228*100+8,Proyectos!$M$3:$M$299,0)),"")</f>
        <v/>
      </c>
    </row>
    <row r="237" ht="15" customHeight="1">
      <c r="A237" s="37" t="n">
        <v>46342</v>
      </c>
      <c r="B237" s="37" t="n">
        <v>46343</v>
      </c>
      <c r="C237" s="37" t="n">
        <v>46344</v>
      </c>
      <c r="D237" s="37" t="n">
        <v>46345</v>
      </c>
      <c r="E237" s="37" t="n">
        <v>46346</v>
      </c>
      <c r="F237" s="37" t="n">
        <v>46347</v>
      </c>
      <c r="G237" s="37" t="n">
        <v>46348</v>
      </c>
    </row>
    <row r="238" ht="24" customHeight="1">
      <c r="A238" s="38" t="str">
        <f>IFERROR("#"&amp;INDEX(Proyectos!$A$3:$A$299,MATCH(A237*100+1,Proyectos!$M$3:$M$299,0))&amp;" · "&amp;INDEX(Proyectos!$D$3:$D$299,MATCH(A237*100+1,Proyectos!$M$3:$M$299,0)),"")</f>
        <v/>
      </c>
      <c r="B238" s="38" t="str">
        <f>IFERROR("#"&amp;INDEX(Proyectos!$A$3:$A$299,MATCH(B237*100+1,Proyectos!$M$3:$M$299,0))&amp;" · "&amp;INDEX(Proyectos!$D$3:$D$299,MATCH(B237*100+1,Proyectos!$M$3:$M$299,0)),"")</f>
        <v/>
      </c>
      <c r="C238" s="38" t="str">
        <f>IFERROR("#"&amp;INDEX(Proyectos!$A$3:$A$299,MATCH(C237*100+1,Proyectos!$M$3:$M$299,0))&amp;" · "&amp;INDEX(Proyectos!$D$3:$D$299,MATCH(C237*100+1,Proyectos!$M$3:$M$299,0)),"")</f>
        <v/>
      </c>
      <c r="D238" s="38" t="str">
        <f>IFERROR("#"&amp;INDEX(Proyectos!$A$3:$A$299,MATCH(D237*100+1,Proyectos!$M$3:$M$299,0))&amp;" · "&amp;INDEX(Proyectos!$D$3:$D$299,MATCH(D237*100+1,Proyectos!$M$3:$M$299,0)),"")</f>
        <v/>
      </c>
      <c r="E238" s="38" t="str">
        <f>IFERROR("#"&amp;INDEX(Proyectos!$A$3:$A$299,MATCH(E237*100+1,Proyectos!$M$3:$M$299,0))&amp;" · "&amp;INDEX(Proyectos!$D$3:$D$299,MATCH(E237*100+1,Proyectos!$M$3:$M$299,0)),"")</f>
        <v/>
      </c>
      <c r="F238" s="38" t="str">
        <f>IFERROR("#"&amp;INDEX(Proyectos!$A$3:$A$299,MATCH(F237*100+1,Proyectos!$M$3:$M$299,0))&amp;" · "&amp;INDEX(Proyectos!$D$3:$D$299,MATCH(F237*100+1,Proyectos!$M$3:$M$299,0)),"")</f>
        <v/>
      </c>
      <c r="G238" s="38" t="str">
        <f>IFERROR("#"&amp;INDEX(Proyectos!$A$3:$A$299,MATCH(G237*100+1,Proyectos!$M$3:$M$299,0))&amp;" · "&amp;INDEX(Proyectos!$D$3:$D$299,MATCH(G237*100+1,Proyectos!$M$3:$M$299,0)),"")</f>
        <v/>
      </c>
      <c r="I238" t="str">
        <f>IFERROR(INDEX(Proyectos!$H$3:$H$299,MATCH(A237*100+1,Proyectos!$M$3:$M$299,0)),"")</f>
        <v/>
      </c>
      <c r="J238" t="str">
        <f>IFERROR(INDEX(Proyectos!$H$3:$H$299,MATCH(B237*100+1,Proyectos!$M$3:$M$299,0)),"")</f>
        <v/>
      </c>
      <c r="K238" t="str">
        <f>IFERROR(INDEX(Proyectos!$H$3:$H$299,MATCH(C237*100+1,Proyectos!$M$3:$M$299,0)),"")</f>
        <v/>
      </c>
      <c r="L238" t="str">
        <f>IFERROR(INDEX(Proyectos!$H$3:$H$299,MATCH(D237*100+1,Proyectos!$M$3:$M$299,0)),"")</f>
        <v/>
      </c>
      <c r="M238" t="str">
        <f>IFERROR(INDEX(Proyectos!$H$3:$H$299,MATCH(E237*100+1,Proyectos!$M$3:$M$299,0)),"")</f>
        <v/>
      </c>
      <c r="N238" t="str">
        <f>IFERROR(INDEX(Proyectos!$H$3:$H$299,MATCH(F237*100+1,Proyectos!$M$3:$M$299,0)),"")</f>
        <v/>
      </c>
      <c r="O238" t="str">
        <f>IFERROR(INDEX(Proyectos!$H$3:$H$299,MATCH(G237*100+1,Proyectos!$M$3:$M$299,0)),"")</f>
        <v/>
      </c>
    </row>
    <row r="239" ht="24" customHeight="1">
      <c r="A239" s="38" t="str">
        <f>IFERROR("#"&amp;INDEX(Proyectos!$A$3:$A$299,MATCH(A237*100+2,Proyectos!$M$3:$M$299,0))&amp;" · "&amp;INDEX(Proyectos!$D$3:$D$299,MATCH(A237*100+2,Proyectos!$M$3:$M$299,0)),"")</f>
        <v/>
      </c>
      <c r="B239" s="38" t="str">
        <f>IFERROR("#"&amp;INDEX(Proyectos!$A$3:$A$299,MATCH(B237*100+2,Proyectos!$M$3:$M$299,0))&amp;" · "&amp;INDEX(Proyectos!$D$3:$D$299,MATCH(B237*100+2,Proyectos!$M$3:$M$299,0)),"")</f>
        <v/>
      </c>
      <c r="C239" s="38" t="str">
        <f>IFERROR("#"&amp;INDEX(Proyectos!$A$3:$A$299,MATCH(C237*100+2,Proyectos!$M$3:$M$299,0))&amp;" · "&amp;INDEX(Proyectos!$D$3:$D$299,MATCH(C237*100+2,Proyectos!$M$3:$M$299,0)),"")</f>
        <v/>
      </c>
      <c r="D239" s="38" t="str">
        <f>IFERROR("#"&amp;INDEX(Proyectos!$A$3:$A$299,MATCH(D237*100+2,Proyectos!$M$3:$M$299,0))&amp;" · "&amp;INDEX(Proyectos!$D$3:$D$299,MATCH(D237*100+2,Proyectos!$M$3:$M$299,0)),"")</f>
        <v/>
      </c>
      <c r="E239" s="38" t="str">
        <f>IFERROR("#"&amp;INDEX(Proyectos!$A$3:$A$299,MATCH(E237*100+2,Proyectos!$M$3:$M$299,0))&amp;" · "&amp;INDEX(Proyectos!$D$3:$D$299,MATCH(E237*100+2,Proyectos!$M$3:$M$299,0)),"")</f>
        <v/>
      </c>
      <c r="F239" s="38" t="str">
        <f>IFERROR("#"&amp;INDEX(Proyectos!$A$3:$A$299,MATCH(F237*100+2,Proyectos!$M$3:$M$299,0))&amp;" · "&amp;INDEX(Proyectos!$D$3:$D$299,MATCH(F237*100+2,Proyectos!$M$3:$M$299,0)),"")</f>
        <v/>
      </c>
      <c r="G239" s="38" t="str">
        <f>IFERROR("#"&amp;INDEX(Proyectos!$A$3:$A$299,MATCH(G237*100+2,Proyectos!$M$3:$M$299,0))&amp;" · "&amp;INDEX(Proyectos!$D$3:$D$299,MATCH(G237*100+2,Proyectos!$M$3:$M$299,0)),"")</f>
        <v/>
      </c>
      <c r="I239" t="str">
        <f>IFERROR(INDEX(Proyectos!$H$3:$H$299,MATCH(A237*100+2,Proyectos!$M$3:$M$299,0)),"")</f>
        <v/>
      </c>
      <c r="J239" t="str">
        <f>IFERROR(INDEX(Proyectos!$H$3:$H$299,MATCH(B237*100+2,Proyectos!$M$3:$M$299,0)),"")</f>
        <v/>
      </c>
      <c r="K239" t="str">
        <f>IFERROR(INDEX(Proyectos!$H$3:$H$299,MATCH(C237*100+2,Proyectos!$M$3:$M$299,0)),"")</f>
        <v/>
      </c>
      <c r="L239" t="str">
        <f>IFERROR(INDEX(Proyectos!$H$3:$H$299,MATCH(D237*100+2,Proyectos!$M$3:$M$299,0)),"")</f>
        <v/>
      </c>
      <c r="M239" t="str">
        <f>IFERROR(INDEX(Proyectos!$H$3:$H$299,MATCH(E237*100+2,Proyectos!$M$3:$M$299,0)),"")</f>
        <v/>
      </c>
      <c r="N239" t="str">
        <f>IFERROR(INDEX(Proyectos!$H$3:$H$299,MATCH(F237*100+2,Proyectos!$M$3:$M$299,0)),"")</f>
        <v/>
      </c>
      <c r="O239" t="str">
        <f>IFERROR(INDEX(Proyectos!$H$3:$H$299,MATCH(G237*100+2,Proyectos!$M$3:$M$299,0)),"")</f>
        <v/>
      </c>
    </row>
    <row r="240" ht="24" customHeight="1">
      <c r="A240" s="38" t="str">
        <f>IFERROR("#"&amp;INDEX(Proyectos!$A$3:$A$299,MATCH(A237*100+3,Proyectos!$M$3:$M$299,0))&amp;" · "&amp;INDEX(Proyectos!$D$3:$D$299,MATCH(A237*100+3,Proyectos!$M$3:$M$299,0)),"")</f>
        <v/>
      </c>
      <c r="B240" s="38" t="str">
        <f>IFERROR("#"&amp;INDEX(Proyectos!$A$3:$A$299,MATCH(B237*100+3,Proyectos!$M$3:$M$299,0))&amp;" · "&amp;INDEX(Proyectos!$D$3:$D$299,MATCH(B237*100+3,Proyectos!$M$3:$M$299,0)),"")</f>
        <v/>
      </c>
      <c r="C240" s="38" t="str">
        <f>IFERROR("#"&amp;INDEX(Proyectos!$A$3:$A$299,MATCH(C237*100+3,Proyectos!$M$3:$M$299,0))&amp;" · "&amp;INDEX(Proyectos!$D$3:$D$299,MATCH(C237*100+3,Proyectos!$M$3:$M$299,0)),"")</f>
        <v/>
      </c>
      <c r="D240" s="38" t="str">
        <f>IFERROR("#"&amp;INDEX(Proyectos!$A$3:$A$299,MATCH(D237*100+3,Proyectos!$M$3:$M$299,0))&amp;" · "&amp;INDEX(Proyectos!$D$3:$D$299,MATCH(D237*100+3,Proyectos!$M$3:$M$299,0)),"")</f>
        <v/>
      </c>
      <c r="E240" s="38" t="str">
        <f>IFERROR("#"&amp;INDEX(Proyectos!$A$3:$A$299,MATCH(E237*100+3,Proyectos!$M$3:$M$299,0))&amp;" · "&amp;INDEX(Proyectos!$D$3:$D$299,MATCH(E237*100+3,Proyectos!$M$3:$M$299,0)),"")</f>
        <v/>
      </c>
      <c r="F240" s="38" t="str">
        <f>IFERROR("#"&amp;INDEX(Proyectos!$A$3:$A$299,MATCH(F237*100+3,Proyectos!$M$3:$M$299,0))&amp;" · "&amp;INDEX(Proyectos!$D$3:$D$299,MATCH(F237*100+3,Proyectos!$M$3:$M$299,0)),"")</f>
        <v/>
      </c>
      <c r="G240" s="38" t="str">
        <f>IFERROR("#"&amp;INDEX(Proyectos!$A$3:$A$299,MATCH(G237*100+3,Proyectos!$M$3:$M$299,0))&amp;" · "&amp;INDEX(Proyectos!$D$3:$D$299,MATCH(G237*100+3,Proyectos!$M$3:$M$299,0)),"")</f>
        <v/>
      </c>
      <c r="I240" t="str">
        <f>IFERROR(INDEX(Proyectos!$H$3:$H$299,MATCH(A237*100+3,Proyectos!$M$3:$M$299,0)),"")</f>
        <v/>
      </c>
      <c r="J240" t="str">
        <f>IFERROR(INDEX(Proyectos!$H$3:$H$299,MATCH(B237*100+3,Proyectos!$M$3:$M$299,0)),"")</f>
        <v/>
      </c>
      <c r="K240" t="str">
        <f>IFERROR(INDEX(Proyectos!$H$3:$H$299,MATCH(C237*100+3,Proyectos!$M$3:$M$299,0)),"")</f>
        <v/>
      </c>
      <c r="L240" t="str">
        <f>IFERROR(INDEX(Proyectos!$H$3:$H$299,MATCH(D237*100+3,Proyectos!$M$3:$M$299,0)),"")</f>
        <v/>
      </c>
      <c r="M240" t="str">
        <f>IFERROR(INDEX(Proyectos!$H$3:$H$299,MATCH(E237*100+3,Proyectos!$M$3:$M$299,0)),"")</f>
        <v/>
      </c>
      <c r="N240" t="str">
        <f>IFERROR(INDEX(Proyectos!$H$3:$H$299,MATCH(F237*100+3,Proyectos!$M$3:$M$299,0)),"")</f>
        <v/>
      </c>
      <c r="O240" t="str">
        <f>IFERROR(INDEX(Proyectos!$H$3:$H$299,MATCH(G237*100+3,Proyectos!$M$3:$M$299,0)),"")</f>
        <v/>
      </c>
    </row>
    <row r="241" ht="24" customHeight="1">
      <c r="A241" s="38" t="str">
        <f>IFERROR("#"&amp;INDEX(Proyectos!$A$3:$A$299,MATCH(A237*100+4,Proyectos!$M$3:$M$299,0))&amp;" · "&amp;INDEX(Proyectos!$D$3:$D$299,MATCH(A237*100+4,Proyectos!$M$3:$M$299,0)),"")</f>
        <v/>
      </c>
      <c r="B241" s="38" t="str">
        <f>IFERROR("#"&amp;INDEX(Proyectos!$A$3:$A$299,MATCH(B237*100+4,Proyectos!$M$3:$M$299,0))&amp;" · "&amp;INDEX(Proyectos!$D$3:$D$299,MATCH(B237*100+4,Proyectos!$M$3:$M$299,0)),"")</f>
        <v/>
      </c>
      <c r="C241" s="38" t="str">
        <f>IFERROR("#"&amp;INDEX(Proyectos!$A$3:$A$299,MATCH(C237*100+4,Proyectos!$M$3:$M$299,0))&amp;" · "&amp;INDEX(Proyectos!$D$3:$D$299,MATCH(C237*100+4,Proyectos!$M$3:$M$299,0)),"")</f>
        <v/>
      </c>
      <c r="D241" s="38" t="str">
        <f>IFERROR("#"&amp;INDEX(Proyectos!$A$3:$A$299,MATCH(D237*100+4,Proyectos!$M$3:$M$299,0))&amp;" · "&amp;INDEX(Proyectos!$D$3:$D$299,MATCH(D237*100+4,Proyectos!$M$3:$M$299,0)),"")</f>
        <v/>
      </c>
      <c r="E241" s="38" t="str">
        <f>IFERROR("#"&amp;INDEX(Proyectos!$A$3:$A$299,MATCH(E237*100+4,Proyectos!$M$3:$M$299,0))&amp;" · "&amp;INDEX(Proyectos!$D$3:$D$299,MATCH(E237*100+4,Proyectos!$M$3:$M$299,0)),"")</f>
        <v/>
      </c>
      <c r="F241" s="38" t="str">
        <f>IFERROR("#"&amp;INDEX(Proyectos!$A$3:$A$299,MATCH(F237*100+4,Proyectos!$M$3:$M$299,0))&amp;" · "&amp;INDEX(Proyectos!$D$3:$D$299,MATCH(F237*100+4,Proyectos!$M$3:$M$299,0)),"")</f>
        <v/>
      </c>
      <c r="G241" s="38" t="str">
        <f>IFERROR("#"&amp;INDEX(Proyectos!$A$3:$A$299,MATCH(G237*100+4,Proyectos!$M$3:$M$299,0))&amp;" · "&amp;INDEX(Proyectos!$D$3:$D$299,MATCH(G237*100+4,Proyectos!$M$3:$M$299,0)),"")</f>
        <v/>
      </c>
      <c r="I241" t="str">
        <f>IFERROR(INDEX(Proyectos!$H$3:$H$299,MATCH(A237*100+4,Proyectos!$M$3:$M$299,0)),"")</f>
        <v/>
      </c>
      <c r="J241" t="str">
        <f>IFERROR(INDEX(Proyectos!$H$3:$H$299,MATCH(B237*100+4,Proyectos!$M$3:$M$299,0)),"")</f>
        <v/>
      </c>
      <c r="K241" t="str">
        <f>IFERROR(INDEX(Proyectos!$H$3:$H$299,MATCH(C237*100+4,Proyectos!$M$3:$M$299,0)),"")</f>
        <v/>
      </c>
      <c r="L241" t="str">
        <f>IFERROR(INDEX(Proyectos!$H$3:$H$299,MATCH(D237*100+4,Proyectos!$M$3:$M$299,0)),"")</f>
        <v/>
      </c>
      <c r="M241" t="str">
        <f>IFERROR(INDEX(Proyectos!$H$3:$H$299,MATCH(E237*100+4,Proyectos!$M$3:$M$299,0)),"")</f>
        <v/>
      </c>
      <c r="N241" t="str">
        <f>IFERROR(INDEX(Proyectos!$H$3:$H$299,MATCH(F237*100+4,Proyectos!$M$3:$M$299,0)),"")</f>
        <v/>
      </c>
      <c r="O241" t="str">
        <f>IFERROR(INDEX(Proyectos!$H$3:$H$299,MATCH(G237*100+4,Proyectos!$M$3:$M$299,0)),"")</f>
        <v/>
      </c>
    </row>
    <row r="242" ht="24" customHeight="1">
      <c r="A242" s="38" t="str">
        <f>IFERROR("#"&amp;INDEX(Proyectos!$A$3:$A$299,MATCH(A237*100+5,Proyectos!$M$3:$M$299,0))&amp;" · "&amp;INDEX(Proyectos!$D$3:$D$299,MATCH(A237*100+5,Proyectos!$M$3:$M$299,0)),"")</f>
        <v/>
      </c>
      <c r="B242" s="38" t="str">
        <f>IFERROR("#"&amp;INDEX(Proyectos!$A$3:$A$299,MATCH(B237*100+5,Proyectos!$M$3:$M$299,0))&amp;" · "&amp;INDEX(Proyectos!$D$3:$D$299,MATCH(B237*100+5,Proyectos!$M$3:$M$299,0)),"")</f>
        <v/>
      </c>
      <c r="C242" s="38" t="str">
        <f>IFERROR("#"&amp;INDEX(Proyectos!$A$3:$A$299,MATCH(C237*100+5,Proyectos!$M$3:$M$299,0))&amp;" · "&amp;INDEX(Proyectos!$D$3:$D$299,MATCH(C237*100+5,Proyectos!$M$3:$M$299,0)),"")</f>
        <v/>
      </c>
      <c r="D242" s="38" t="str">
        <f>IFERROR("#"&amp;INDEX(Proyectos!$A$3:$A$299,MATCH(D237*100+5,Proyectos!$M$3:$M$299,0))&amp;" · "&amp;INDEX(Proyectos!$D$3:$D$299,MATCH(D237*100+5,Proyectos!$M$3:$M$299,0)),"")</f>
        <v/>
      </c>
      <c r="E242" s="38" t="str">
        <f>IFERROR("#"&amp;INDEX(Proyectos!$A$3:$A$299,MATCH(E237*100+5,Proyectos!$M$3:$M$299,0))&amp;" · "&amp;INDEX(Proyectos!$D$3:$D$299,MATCH(E237*100+5,Proyectos!$M$3:$M$299,0)),"")</f>
        <v/>
      </c>
      <c r="F242" s="38" t="str">
        <f>IFERROR("#"&amp;INDEX(Proyectos!$A$3:$A$299,MATCH(F237*100+5,Proyectos!$M$3:$M$299,0))&amp;" · "&amp;INDEX(Proyectos!$D$3:$D$299,MATCH(F237*100+5,Proyectos!$M$3:$M$299,0)),"")</f>
        <v/>
      </c>
      <c r="G242" s="38" t="str">
        <f>IFERROR("#"&amp;INDEX(Proyectos!$A$3:$A$299,MATCH(G237*100+5,Proyectos!$M$3:$M$299,0))&amp;" · "&amp;INDEX(Proyectos!$D$3:$D$299,MATCH(G237*100+5,Proyectos!$M$3:$M$299,0)),"")</f>
        <v/>
      </c>
      <c r="I242" t="str">
        <f>IFERROR(INDEX(Proyectos!$H$3:$H$299,MATCH(A237*100+5,Proyectos!$M$3:$M$299,0)),"")</f>
        <v/>
      </c>
      <c r="J242" t="str">
        <f>IFERROR(INDEX(Proyectos!$H$3:$H$299,MATCH(B237*100+5,Proyectos!$M$3:$M$299,0)),"")</f>
        <v/>
      </c>
      <c r="K242" t="str">
        <f>IFERROR(INDEX(Proyectos!$H$3:$H$299,MATCH(C237*100+5,Proyectos!$M$3:$M$299,0)),"")</f>
        <v/>
      </c>
      <c r="L242" t="str">
        <f>IFERROR(INDEX(Proyectos!$H$3:$H$299,MATCH(D237*100+5,Proyectos!$M$3:$M$299,0)),"")</f>
        <v/>
      </c>
      <c r="M242" t="str">
        <f>IFERROR(INDEX(Proyectos!$H$3:$H$299,MATCH(E237*100+5,Proyectos!$M$3:$M$299,0)),"")</f>
        <v/>
      </c>
      <c r="N242" t="str">
        <f>IFERROR(INDEX(Proyectos!$H$3:$H$299,MATCH(F237*100+5,Proyectos!$M$3:$M$299,0)),"")</f>
        <v/>
      </c>
      <c r="O242" t="str">
        <f>IFERROR(INDEX(Proyectos!$H$3:$H$299,MATCH(G237*100+5,Proyectos!$M$3:$M$299,0)),"")</f>
        <v/>
      </c>
    </row>
    <row r="243" ht="24" customHeight="1">
      <c r="A243" s="38" t="str">
        <f>IFERROR("#"&amp;INDEX(Proyectos!$A$3:$A$299,MATCH(A237*100+6,Proyectos!$M$3:$M$299,0))&amp;" · "&amp;INDEX(Proyectos!$D$3:$D$299,MATCH(A237*100+6,Proyectos!$M$3:$M$299,0)),"")</f>
        <v/>
      </c>
      <c r="B243" s="38" t="str">
        <f>IFERROR("#"&amp;INDEX(Proyectos!$A$3:$A$299,MATCH(B237*100+6,Proyectos!$M$3:$M$299,0))&amp;" · "&amp;INDEX(Proyectos!$D$3:$D$299,MATCH(B237*100+6,Proyectos!$M$3:$M$299,0)),"")</f>
        <v/>
      </c>
      <c r="C243" s="38" t="str">
        <f>IFERROR("#"&amp;INDEX(Proyectos!$A$3:$A$299,MATCH(C237*100+6,Proyectos!$M$3:$M$299,0))&amp;" · "&amp;INDEX(Proyectos!$D$3:$D$299,MATCH(C237*100+6,Proyectos!$M$3:$M$299,0)),"")</f>
        <v/>
      </c>
      <c r="D243" s="38" t="str">
        <f>IFERROR("#"&amp;INDEX(Proyectos!$A$3:$A$299,MATCH(D237*100+6,Proyectos!$M$3:$M$299,0))&amp;" · "&amp;INDEX(Proyectos!$D$3:$D$299,MATCH(D237*100+6,Proyectos!$M$3:$M$299,0)),"")</f>
        <v/>
      </c>
      <c r="E243" s="38" t="str">
        <f>IFERROR("#"&amp;INDEX(Proyectos!$A$3:$A$299,MATCH(E237*100+6,Proyectos!$M$3:$M$299,0))&amp;" · "&amp;INDEX(Proyectos!$D$3:$D$299,MATCH(E237*100+6,Proyectos!$M$3:$M$299,0)),"")</f>
        <v/>
      </c>
      <c r="F243" s="38" t="str">
        <f>IFERROR("#"&amp;INDEX(Proyectos!$A$3:$A$299,MATCH(F237*100+6,Proyectos!$M$3:$M$299,0))&amp;" · "&amp;INDEX(Proyectos!$D$3:$D$299,MATCH(F237*100+6,Proyectos!$M$3:$M$299,0)),"")</f>
        <v/>
      </c>
      <c r="G243" s="38" t="str">
        <f>IFERROR("#"&amp;INDEX(Proyectos!$A$3:$A$299,MATCH(G237*100+6,Proyectos!$M$3:$M$299,0))&amp;" · "&amp;INDEX(Proyectos!$D$3:$D$299,MATCH(G237*100+6,Proyectos!$M$3:$M$299,0)),"")</f>
        <v/>
      </c>
      <c r="I243" t="str">
        <f>IFERROR(INDEX(Proyectos!$H$3:$H$299,MATCH(A237*100+6,Proyectos!$M$3:$M$299,0)),"")</f>
        <v/>
      </c>
      <c r="J243" t="str">
        <f>IFERROR(INDEX(Proyectos!$H$3:$H$299,MATCH(B237*100+6,Proyectos!$M$3:$M$299,0)),"")</f>
        <v/>
      </c>
      <c r="K243" t="str">
        <f>IFERROR(INDEX(Proyectos!$H$3:$H$299,MATCH(C237*100+6,Proyectos!$M$3:$M$299,0)),"")</f>
        <v/>
      </c>
      <c r="L243" t="str">
        <f>IFERROR(INDEX(Proyectos!$H$3:$H$299,MATCH(D237*100+6,Proyectos!$M$3:$M$299,0)),"")</f>
        <v/>
      </c>
      <c r="M243" t="str">
        <f>IFERROR(INDEX(Proyectos!$H$3:$H$299,MATCH(E237*100+6,Proyectos!$M$3:$M$299,0)),"")</f>
        <v/>
      </c>
      <c r="N243" t="str">
        <f>IFERROR(INDEX(Proyectos!$H$3:$H$299,MATCH(F237*100+6,Proyectos!$M$3:$M$299,0)),"")</f>
        <v/>
      </c>
      <c r="O243" t="str">
        <f>IFERROR(INDEX(Proyectos!$H$3:$H$299,MATCH(G237*100+6,Proyectos!$M$3:$M$299,0)),"")</f>
        <v/>
      </c>
    </row>
    <row r="244" ht="24" customHeight="1">
      <c r="A244" s="38" t="str">
        <f>IFERROR("#"&amp;INDEX(Proyectos!$A$3:$A$299,MATCH(A237*100+7,Proyectos!$M$3:$M$299,0))&amp;" · "&amp;INDEX(Proyectos!$D$3:$D$299,MATCH(A237*100+7,Proyectos!$M$3:$M$299,0)),"")</f>
        <v/>
      </c>
      <c r="B244" s="38" t="str">
        <f>IFERROR("#"&amp;INDEX(Proyectos!$A$3:$A$299,MATCH(B237*100+7,Proyectos!$M$3:$M$299,0))&amp;" · "&amp;INDEX(Proyectos!$D$3:$D$299,MATCH(B237*100+7,Proyectos!$M$3:$M$299,0)),"")</f>
        <v/>
      </c>
      <c r="C244" s="38" t="str">
        <f>IFERROR("#"&amp;INDEX(Proyectos!$A$3:$A$299,MATCH(C237*100+7,Proyectos!$M$3:$M$299,0))&amp;" · "&amp;INDEX(Proyectos!$D$3:$D$299,MATCH(C237*100+7,Proyectos!$M$3:$M$299,0)),"")</f>
        <v/>
      </c>
      <c r="D244" s="38" t="str">
        <f>IFERROR("#"&amp;INDEX(Proyectos!$A$3:$A$299,MATCH(D237*100+7,Proyectos!$M$3:$M$299,0))&amp;" · "&amp;INDEX(Proyectos!$D$3:$D$299,MATCH(D237*100+7,Proyectos!$M$3:$M$299,0)),"")</f>
        <v/>
      </c>
      <c r="E244" s="38" t="str">
        <f>IFERROR("#"&amp;INDEX(Proyectos!$A$3:$A$299,MATCH(E237*100+7,Proyectos!$M$3:$M$299,0))&amp;" · "&amp;INDEX(Proyectos!$D$3:$D$299,MATCH(E237*100+7,Proyectos!$M$3:$M$299,0)),"")</f>
        <v/>
      </c>
      <c r="F244" s="38" t="str">
        <f>IFERROR("#"&amp;INDEX(Proyectos!$A$3:$A$299,MATCH(F237*100+7,Proyectos!$M$3:$M$299,0))&amp;" · "&amp;INDEX(Proyectos!$D$3:$D$299,MATCH(F237*100+7,Proyectos!$M$3:$M$299,0)),"")</f>
        <v/>
      </c>
      <c r="G244" s="38" t="str">
        <f>IFERROR("#"&amp;INDEX(Proyectos!$A$3:$A$299,MATCH(G237*100+7,Proyectos!$M$3:$M$299,0))&amp;" · "&amp;INDEX(Proyectos!$D$3:$D$299,MATCH(G237*100+7,Proyectos!$M$3:$M$299,0)),"")</f>
        <v/>
      </c>
      <c r="I244" t="str">
        <f>IFERROR(INDEX(Proyectos!$H$3:$H$299,MATCH(A237*100+7,Proyectos!$M$3:$M$299,0)),"")</f>
        <v/>
      </c>
      <c r="J244" t="str">
        <f>IFERROR(INDEX(Proyectos!$H$3:$H$299,MATCH(B237*100+7,Proyectos!$M$3:$M$299,0)),"")</f>
        <v/>
      </c>
      <c r="K244" t="str">
        <f>IFERROR(INDEX(Proyectos!$H$3:$H$299,MATCH(C237*100+7,Proyectos!$M$3:$M$299,0)),"")</f>
        <v/>
      </c>
      <c r="L244" t="str">
        <f>IFERROR(INDEX(Proyectos!$H$3:$H$299,MATCH(D237*100+7,Proyectos!$M$3:$M$299,0)),"")</f>
        <v/>
      </c>
      <c r="M244" t="str">
        <f>IFERROR(INDEX(Proyectos!$H$3:$H$299,MATCH(E237*100+7,Proyectos!$M$3:$M$299,0)),"")</f>
        <v/>
      </c>
      <c r="N244" t="str">
        <f>IFERROR(INDEX(Proyectos!$H$3:$H$299,MATCH(F237*100+7,Proyectos!$M$3:$M$299,0)),"")</f>
        <v/>
      </c>
      <c r="O244" t="str">
        <f>IFERROR(INDEX(Proyectos!$H$3:$H$299,MATCH(G237*100+7,Proyectos!$M$3:$M$299,0)),"")</f>
        <v/>
      </c>
    </row>
    <row r="245" ht="24" customHeight="1">
      <c r="A245" s="38" t="str">
        <f>IFERROR("#"&amp;INDEX(Proyectos!$A$3:$A$299,MATCH(A237*100+8,Proyectos!$M$3:$M$299,0))&amp;" · "&amp;INDEX(Proyectos!$D$3:$D$299,MATCH(A237*100+8,Proyectos!$M$3:$M$299,0)),"")</f>
        <v/>
      </c>
      <c r="B245" s="38" t="str">
        <f>IFERROR("#"&amp;INDEX(Proyectos!$A$3:$A$299,MATCH(B237*100+8,Proyectos!$M$3:$M$299,0))&amp;" · "&amp;INDEX(Proyectos!$D$3:$D$299,MATCH(B237*100+8,Proyectos!$M$3:$M$299,0)),"")</f>
        <v/>
      </c>
      <c r="C245" s="38" t="str">
        <f>IFERROR("#"&amp;INDEX(Proyectos!$A$3:$A$299,MATCH(C237*100+8,Proyectos!$M$3:$M$299,0))&amp;" · "&amp;INDEX(Proyectos!$D$3:$D$299,MATCH(C237*100+8,Proyectos!$M$3:$M$299,0)),"")</f>
        <v/>
      </c>
      <c r="D245" s="38" t="str">
        <f>IFERROR("#"&amp;INDEX(Proyectos!$A$3:$A$299,MATCH(D237*100+8,Proyectos!$M$3:$M$299,0))&amp;" · "&amp;INDEX(Proyectos!$D$3:$D$299,MATCH(D237*100+8,Proyectos!$M$3:$M$299,0)),"")</f>
        <v/>
      </c>
      <c r="E245" s="38" t="str">
        <f>IFERROR("#"&amp;INDEX(Proyectos!$A$3:$A$299,MATCH(E237*100+8,Proyectos!$M$3:$M$299,0))&amp;" · "&amp;INDEX(Proyectos!$D$3:$D$299,MATCH(E237*100+8,Proyectos!$M$3:$M$299,0)),"")</f>
        <v/>
      </c>
      <c r="F245" s="38" t="str">
        <f>IFERROR("#"&amp;INDEX(Proyectos!$A$3:$A$299,MATCH(F237*100+8,Proyectos!$M$3:$M$299,0))&amp;" · "&amp;INDEX(Proyectos!$D$3:$D$299,MATCH(F237*100+8,Proyectos!$M$3:$M$299,0)),"")</f>
        <v/>
      </c>
      <c r="G245" s="38" t="str">
        <f>IFERROR("#"&amp;INDEX(Proyectos!$A$3:$A$299,MATCH(G237*100+8,Proyectos!$M$3:$M$299,0))&amp;" · "&amp;INDEX(Proyectos!$D$3:$D$299,MATCH(G237*100+8,Proyectos!$M$3:$M$299,0)),"")</f>
        <v/>
      </c>
      <c r="I245" t="str">
        <f>IFERROR(INDEX(Proyectos!$H$3:$H$299,MATCH(A237*100+8,Proyectos!$M$3:$M$299,0)),"")</f>
        <v/>
      </c>
      <c r="J245" t="str">
        <f>IFERROR(INDEX(Proyectos!$H$3:$H$299,MATCH(B237*100+8,Proyectos!$M$3:$M$299,0)),"")</f>
        <v/>
      </c>
      <c r="K245" t="str">
        <f>IFERROR(INDEX(Proyectos!$H$3:$H$299,MATCH(C237*100+8,Proyectos!$M$3:$M$299,0)),"")</f>
        <v/>
      </c>
      <c r="L245" t="str">
        <f>IFERROR(INDEX(Proyectos!$H$3:$H$299,MATCH(D237*100+8,Proyectos!$M$3:$M$299,0)),"")</f>
        <v/>
      </c>
      <c r="M245" t="str">
        <f>IFERROR(INDEX(Proyectos!$H$3:$H$299,MATCH(E237*100+8,Proyectos!$M$3:$M$299,0)),"")</f>
        <v/>
      </c>
      <c r="N245" t="str">
        <f>IFERROR(INDEX(Proyectos!$H$3:$H$299,MATCH(F237*100+8,Proyectos!$M$3:$M$299,0)),"")</f>
        <v/>
      </c>
      <c r="O245" t="str">
        <f>IFERROR(INDEX(Proyectos!$H$3:$H$299,MATCH(G237*100+8,Proyectos!$M$3:$M$299,0)),"")</f>
        <v/>
      </c>
    </row>
    <row r="246" ht="15" customHeight="1">
      <c r="A246" s="37" t="n">
        <v>46349</v>
      </c>
      <c r="B246" s="37" t="n">
        <v>46350</v>
      </c>
      <c r="C246" s="37" t="n">
        <v>46351</v>
      </c>
      <c r="D246" s="37" t="n">
        <v>46352</v>
      </c>
      <c r="E246" s="37" t="n">
        <v>46353</v>
      </c>
      <c r="F246" s="37" t="n">
        <v>46354</v>
      </c>
      <c r="G246" s="37" t="n">
        <v>46355</v>
      </c>
    </row>
    <row r="247" ht="24" customHeight="1">
      <c r="A247" s="38" t="str">
        <f>IFERROR("#"&amp;INDEX(Proyectos!$A$3:$A$299,MATCH(A246*100+1,Proyectos!$M$3:$M$299,0))&amp;" · "&amp;INDEX(Proyectos!$D$3:$D$299,MATCH(A246*100+1,Proyectos!$M$3:$M$299,0)),"")</f>
        <v/>
      </c>
      <c r="B247" s="38" t="str">
        <f>IFERROR("#"&amp;INDEX(Proyectos!$A$3:$A$299,MATCH(B246*100+1,Proyectos!$M$3:$M$299,0))&amp;" · "&amp;INDEX(Proyectos!$D$3:$D$299,MATCH(B246*100+1,Proyectos!$M$3:$M$299,0)),"")</f>
        <v/>
      </c>
      <c r="C247" s="38" t="str">
        <f>IFERROR("#"&amp;INDEX(Proyectos!$A$3:$A$299,MATCH(C246*100+1,Proyectos!$M$3:$M$299,0))&amp;" · "&amp;INDEX(Proyectos!$D$3:$D$299,MATCH(C246*100+1,Proyectos!$M$3:$M$299,0)),"")</f>
        <v/>
      </c>
      <c r="D247" s="38" t="str">
        <f>IFERROR("#"&amp;INDEX(Proyectos!$A$3:$A$299,MATCH(D246*100+1,Proyectos!$M$3:$M$299,0))&amp;" · "&amp;INDEX(Proyectos!$D$3:$D$299,MATCH(D246*100+1,Proyectos!$M$3:$M$299,0)),"")</f>
        <v/>
      </c>
      <c r="E247" s="38" t="str">
        <f>IFERROR("#"&amp;INDEX(Proyectos!$A$3:$A$299,MATCH(E246*100+1,Proyectos!$M$3:$M$299,0))&amp;" · "&amp;INDEX(Proyectos!$D$3:$D$299,MATCH(E246*100+1,Proyectos!$M$3:$M$299,0)),"")</f>
        <v/>
      </c>
      <c r="F247" s="38" t="str">
        <f>IFERROR("#"&amp;INDEX(Proyectos!$A$3:$A$299,MATCH(F246*100+1,Proyectos!$M$3:$M$299,0))&amp;" · "&amp;INDEX(Proyectos!$D$3:$D$299,MATCH(F246*100+1,Proyectos!$M$3:$M$299,0)),"")</f>
        <v/>
      </c>
      <c r="G247" s="38" t="str">
        <f>IFERROR("#"&amp;INDEX(Proyectos!$A$3:$A$299,MATCH(G246*100+1,Proyectos!$M$3:$M$299,0))&amp;" · "&amp;INDEX(Proyectos!$D$3:$D$299,MATCH(G246*100+1,Proyectos!$M$3:$M$299,0)),"")</f>
        <v/>
      </c>
      <c r="I247" t="str">
        <f>IFERROR(INDEX(Proyectos!$H$3:$H$299,MATCH(A246*100+1,Proyectos!$M$3:$M$299,0)),"")</f>
        <v/>
      </c>
      <c r="J247" t="str">
        <f>IFERROR(INDEX(Proyectos!$H$3:$H$299,MATCH(B246*100+1,Proyectos!$M$3:$M$299,0)),"")</f>
        <v/>
      </c>
      <c r="K247" t="str">
        <f>IFERROR(INDEX(Proyectos!$H$3:$H$299,MATCH(C246*100+1,Proyectos!$M$3:$M$299,0)),"")</f>
        <v/>
      </c>
      <c r="L247" t="str">
        <f>IFERROR(INDEX(Proyectos!$H$3:$H$299,MATCH(D246*100+1,Proyectos!$M$3:$M$299,0)),"")</f>
        <v/>
      </c>
      <c r="M247" t="str">
        <f>IFERROR(INDEX(Proyectos!$H$3:$H$299,MATCH(E246*100+1,Proyectos!$M$3:$M$299,0)),"")</f>
        <v/>
      </c>
      <c r="N247" t="str">
        <f>IFERROR(INDEX(Proyectos!$H$3:$H$299,MATCH(F246*100+1,Proyectos!$M$3:$M$299,0)),"")</f>
        <v/>
      </c>
      <c r="O247" t="str">
        <f>IFERROR(INDEX(Proyectos!$H$3:$H$299,MATCH(G246*100+1,Proyectos!$M$3:$M$299,0)),"")</f>
        <v/>
      </c>
    </row>
    <row r="248" ht="24" customHeight="1">
      <c r="A248" s="38" t="str">
        <f>IFERROR("#"&amp;INDEX(Proyectos!$A$3:$A$299,MATCH(A246*100+2,Proyectos!$M$3:$M$299,0))&amp;" · "&amp;INDEX(Proyectos!$D$3:$D$299,MATCH(A246*100+2,Proyectos!$M$3:$M$299,0)),"")</f>
        <v/>
      </c>
      <c r="B248" s="38" t="str">
        <f>IFERROR("#"&amp;INDEX(Proyectos!$A$3:$A$299,MATCH(B246*100+2,Proyectos!$M$3:$M$299,0))&amp;" · "&amp;INDEX(Proyectos!$D$3:$D$299,MATCH(B246*100+2,Proyectos!$M$3:$M$299,0)),"")</f>
        <v/>
      </c>
      <c r="C248" s="38" t="str">
        <f>IFERROR("#"&amp;INDEX(Proyectos!$A$3:$A$299,MATCH(C246*100+2,Proyectos!$M$3:$M$299,0))&amp;" · "&amp;INDEX(Proyectos!$D$3:$D$299,MATCH(C246*100+2,Proyectos!$M$3:$M$299,0)),"")</f>
        <v/>
      </c>
      <c r="D248" s="38" t="str">
        <f>IFERROR("#"&amp;INDEX(Proyectos!$A$3:$A$299,MATCH(D246*100+2,Proyectos!$M$3:$M$299,0))&amp;" · "&amp;INDEX(Proyectos!$D$3:$D$299,MATCH(D246*100+2,Proyectos!$M$3:$M$299,0)),"")</f>
        <v/>
      </c>
      <c r="E248" s="38" t="str">
        <f>IFERROR("#"&amp;INDEX(Proyectos!$A$3:$A$299,MATCH(E246*100+2,Proyectos!$M$3:$M$299,0))&amp;" · "&amp;INDEX(Proyectos!$D$3:$D$299,MATCH(E246*100+2,Proyectos!$M$3:$M$299,0)),"")</f>
        <v/>
      </c>
      <c r="F248" s="38" t="str">
        <f>IFERROR("#"&amp;INDEX(Proyectos!$A$3:$A$299,MATCH(F246*100+2,Proyectos!$M$3:$M$299,0))&amp;" · "&amp;INDEX(Proyectos!$D$3:$D$299,MATCH(F246*100+2,Proyectos!$M$3:$M$299,0)),"")</f>
        <v/>
      </c>
      <c r="G248" s="38" t="str">
        <f>IFERROR("#"&amp;INDEX(Proyectos!$A$3:$A$299,MATCH(G246*100+2,Proyectos!$M$3:$M$299,0))&amp;" · "&amp;INDEX(Proyectos!$D$3:$D$299,MATCH(G246*100+2,Proyectos!$M$3:$M$299,0)),"")</f>
        <v/>
      </c>
      <c r="I248" t="str">
        <f>IFERROR(INDEX(Proyectos!$H$3:$H$299,MATCH(A246*100+2,Proyectos!$M$3:$M$299,0)),"")</f>
        <v/>
      </c>
      <c r="J248" t="str">
        <f>IFERROR(INDEX(Proyectos!$H$3:$H$299,MATCH(B246*100+2,Proyectos!$M$3:$M$299,0)),"")</f>
        <v/>
      </c>
      <c r="K248" t="str">
        <f>IFERROR(INDEX(Proyectos!$H$3:$H$299,MATCH(C246*100+2,Proyectos!$M$3:$M$299,0)),"")</f>
        <v/>
      </c>
      <c r="L248" t="str">
        <f>IFERROR(INDEX(Proyectos!$H$3:$H$299,MATCH(D246*100+2,Proyectos!$M$3:$M$299,0)),"")</f>
        <v/>
      </c>
      <c r="M248" t="str">
        <f>IFERROR(INDEX(Proyectos!$H$3:$H$299,MATCH(E246*100+2,Proyectos!$M$3:$M$299,0)),"")</f>
        <v/>
      </c>
      <c r="N248" t="str">
        <f>IFERROR(INDEX(Proyectos!$H$3:$H$299,MATCH(F246*100+2,Proyectos!$M$3:$M$299,0)),"")</f>
        <v/>
      </c>
      <c r="O248" t="str">
        <f>IFERROR(INDEX(Proyectos!$H$3:$H$299,MATCH(G246*100+2,Proyectos!$M$3:$M$299,0)),"")</f>
        <v/>
      </c>
    </row>
    <row r="249" ht="24" customHeight="1">
      <c r="A249" s="38" t="str">
        <f>IFERROR("#"&amp;INDEX(Proyectos!$A$3:$A$299,MATCH(A246*100+3,Proyectos!$M$3:$M$299,0))&amp;" · "&amp;INDEX(Proyectos!$D$3:$D$299,MATCH(A246*100+3,Proyectos!$M$3:$M$299,0)),"")</f>
        <v/>
      </c>
      <c r="B249" s="38" t="str">
        <f>IFERROR("#"&amp;INDEX(Proyectos!$A$3:$A$299,MATCH(B246*100+3,Proyectos!$M$3:$M$299,0))&amp;" · "&amp;INDEX(Proyectos!$D$3:$D$299,MATCH(B246*100+3,Proyectos!$M$3:$M$299,0)),"")</f>
        <v/>
      </c>
      <c r="C249" s="38" t="str">
        <f>IFERROR("#"&amp;INDEX(Proyectos!$A$3:$A$299,MATCH(C246*100+3,Proyectos!$M$3:$M$299,0))&amp;" · "&amp;INDEX(Proyectos!$D$3:$D$299,MATCH(C246*100+3,Proyectos!$M$3:$M$299,0)),"")</f>
        <v/>
      </c>
      <c r="D249" s="38" t="str">
        <f>IFERROR("#"&amp;INDEX(Proyectos!$A$3:$A$299,MATCH(D246*100+3,Proyectos!$M$3:$M$299,0))&amp;" · "&amp;INDEX(Proyectos!$D$3:$D$299,MATCH(D246*100+3,Proyectos!$M$3:$M$299,0)),"")</f>
        <v/>
      </c>
      <c r="E249" s="38" t="str">
        <f>IFERROR("#"&amp;INDEX(Proyectos!$A$3:$A$299,MATCH(E246*100+3,Proyectos!$M$3:$M$299,0))&amp;" · "&amp;INDEX(Proyectos!$D$3:$D$299,MATCH(E246*100+3,Proyectos!$M$3:$M$299,0)),"")</f>
        <v/>
      </c>
      <c r="F249" s="38" t="str">
        <f>IFERROR("#"&amp;INDEX(Proyectos!$A$3:$A$299,MATCH(F246*100+3,Proyectos!$M$3:$M$299,0))&amp;" · "&amp;INDEX(Proyectos!$D$3:$D$299,MATCH(F246*100+3,Proyectos!$M$3:$M$299,0)),"")</f>
        <v/>
      </c>
      <c r="G249" s="38" t="str">
        <f>IFERROR("#"&amp;INDEX(Proyectos!$A$3:$A$299,MATCH(G246*100+3,Proyectos!$M$3:$M$299,0))&amp;" · "&amp;INDEX(Proyectos!$D$3:$D$299,MATCH(G246*100+3,Proyectos!$M$3:$M$299,0)),"")</f>
        <v/>
      </c>
      <c r="I249" t="str">
        <f>IFERROR(INDEX(Proyectos!$H$3:$H$299,MATCH(A246*100+3,Proyectos!$M$3:$M$299,0)),"")</f>
        <v/>
      </c>
      <c r="J249" t="str">
        <f>IFERROR(INDEX(Proyectos!$H$3:$H$299,MATCH(B246*100+3,Proyectos!$M$3:$M$299,0)),"")</f>
        <v/>
      </c>
      <c r="K249" t="str">
        <f>IFERROR(INDEX(Proyectos!$H$3:$H$299,MATCH(C246*100+3,Proyectos!$M$3:$M$299,0)),"")</f>
        <v/>
      </c>
      <c r="L249" t="str">
        <f>IFERROR(INDEX(Proyectos!$H$3:$H$299,MATCH(D246*100+3,Proyectos!$M$3:$M$299,0)),"")</f>
        <v/>
      </c>
      <c r="M249" t="str">
        <f>IFERROR(INDEX(Proyectos!$H$3:$H$299,MATCH(E246*100+3,Proyectos!$M$3:$M$299,0)),"")</f>
        <v/>
      </c>
      <c r="N249" t="str">
        <f>IFERROR(INDEX(Proyectos!$H$3:$H$299,MATCH(F246*100+3,Proyectos!$M$3:$M$299,0)),"")</f>
        <v/>
      </c>
      <c r="O249" t="str">
        <f>IFERROR(INDEX(Proyectos!$H$3:$H$299,MATCH(G246*100+3,Proyectos!$M$3:$M$299,0)),"")</f>
        <v/>
      </c>
    </row>
    <row r="250" ht="24" customHeight="1">
      <c r="A250" s="38" t="str">
        <f>IFERROR("#"&amp;INDEX(Proyectos!$A$3:$A$299,MATCH(A246*100+4,Proyectos!$M$3:$M$299,0))&amp;" · "&amp;INDEX(Proyectos!$D$3:$D$299,MATCH(A246*100+4,Proyectos!$M$3:$M$299,0)),"")</f>
        <v/>
      </c>
      <c r="B250" s="38" t="str">
        <f>IFERROR("#"&amp;INDEX(Proyectos!$A$3:$A$299,MATCH(B246*100+4,Proyectos!$M$3:$M$299,0))&amp;" · "&amp;INDEX(Proyectos!$D$3:$D$299,MATCH(B246*100+4,Proyectos!$M$3:$M$299,0)),"")</f>
        <v/>
      </c>
      <c r="C250" s="38" t="str">
        <f>IFERROR("#"&amp;INDEX(Proyectos!$A$3:$A$299,MATCH(C246*100+4,Proyectos!$M$3:$M$299,0))&amp;" · "&amp;INDEX(Proyectos!$D$3:$D$299,MATCH(C246*100+4,Proyectos!$M$3:$M$299,0)),"")</f>
        <v/>
      </c>
      <c r="D250" s="38" t="str">
        <f>IFERROR("#"&amp;INDEX(Proyectos!$A$3:$A$299,MATCH(D246*100+4,Proyectos!$M$3:$M$299,0))&amp;" · "&amp;INDEX(Proyectos!$D$3:$D$299,MATCH(D246*100+4,Proyectos!$M$3:$M$299,0)),"")</f>
        <v/>
      </c>
      <c r="E250" s="38" t="str">
        <f>IFERROR("#"&amp;INDEX(Proyectos!$A$3:$A$299,MATCH(E246*100+4,Proyectos!$M$3:$M$299,0))&amp;" · "&amp;INDEX(Proyectos!$D$3:$D$299,MATCH(E246*100+4,Proyectos!$M$3:$M$299,0)),"")</f>
        <v/>
      </c>
      <c r="F250" s="38" t="str">
        <f>IFERROR("#"&amp;INDEX(Proyectos!$A$3:$A$299,MATCH(F246*100+4,Proyectos!$M$3:$M$299,0))&amp;" · "&amp;INDEX(Proyectos!$D$3:$D$299,MATCH(F246*100+4,Proyectos!$M$3:$M$299,0)),"")</f>
        <v/>
      </c>
      <c r="G250" s="38" t="str">
        <f>IFERROR("#"&amp;INDEX(Proyectos!$A$3:$A$299,MATCH(G246*100+4,Proyectos!$M$3:$M$299,0))&amp;" · "&amp;INDEX(Proyectos!$D$3:$D$299,MATCH(G246*100+4,Proyectos!$M$3:$M$299,0)),"")</f>
        <v/>
      </c>
      <c r="I250" t="str">
        <f>IFERROR(INDEX(Proyectos!$H$3:$H$299,MATCH(A246*100+4,Proyectos!$M$3:$M$299,0)),"")</f>
        <v/>
      </c>
      <c r="J250" t="str">
        <f>IFERROR(INDEX(Proyectos!$H$3:$H$299,MATCH(B246*100+4,Proyectos!$M$3:$M$299,0)),"")</f>
        <v/>
      </c>
      <c r="K250" t="str">
        <f>IFERROR(INDEX(Proyectos!$H$3:$H$299,MATCH(C246*100+4,Proyectos!$M$3:$M$299,0)),"")</f>
        <v/>
      </c>
      <c r="L250" t="str">
        <f>IFERROR(INDEX(Proyectos!$H$3:$H$299,MATCH(D246*100+4,Proyectos!$M$3:$M$299,0)),"")</f>
        <v/>
      </c>
      <c r="M250" t="str">
        <f>IFERROR(INDEX(Proyectos!$H$3:$H$299,MATCH(E246*100+4,Proyectos!$M$3:$M$299,0)),"")</f>
        <v/>
      </c>
      <c r="N250" t="str">
        <f>IFERROR(INDEX(Proyectos!$H$3:$H$299,MATCH(F246*100+4,Proyectos!$M$3:$M$299,0)),"")</f>
        <v/>
      </c>
      <c r="O250" t="str">
        <f>IFERROR(INDEX(Proyectos!$H$3:$H$299,MATCH(G246*100+4,Proyectos!$M$3:$M$299,0)),"")</f>
        <v/>
      </c>
    </row>
    <row r="251" ht="24" customHeight="1">
      <c r="A251" s="38" t="str">
        <f>IFERROR("#"&amp;INDEX(Proyectos!$A$3:$A$299,MATCH(A246*100+5,Proyectos!$M$3:$M$299,0))&amp;" · "&amp;INDEX(Proyectos!$D$3:$D$299,MATCH(A246*100+5,Proyectos!$M$3:$M$299,0)),"")</f>
        <v/>
      </c>
      <c r="B251" s="38" t="str">
        <f>IFERROR("#"&amp;INDEX(Proyectos!$A$3:$A$299,MATCH(B246*100+5,Proyectos!$M$3:$M$299,0))&amp;" · "&amp;INDEX(Proyectos!$D$3:$D$299,MATCH(B246*100+5,Proyectos!$M$3:$M$299,0)),"")</f>
        <v/>
      </c>
      <c r="C251" s="38" t="str">
        <f>IFERROR("#"&amp;INDEX(Proyectos!$A$3:$A$299,MATCH(C246*100+5,Proyectos!$M$3:$M$299,0))&amp;" · "&amp;INDEX(Proyectos!$D$3:$D$299,MATCH(C246*100+5,Proyectos!$M$3:$M$299,0)),"")</f>
        <v/>
      </c>
      <c r="D251" s="38" t="str">
        <f>IFERROR("#"&amp;INDEX(Proyectos!$A$3:$A$299,MATCH(D246*100+5,Proyectos!$M$3:$M$299,0))&amp;" · "&amp;INDEX(Proyectos!$D$3:$D$299,MATCH(D246*100+5,Proyectos!$M$3:$M$299,0)),"")</f>
        <v/>
      </c>
      <c r="E251" s="38" t="str">
        <f>IFERROR("#"&amp;INDEX(Proyectos!$A$3:$A$299,MATCH(E246*100+5,Proyectos!$M$3:$M$299,0))&amp;" · "&amp;INDEX(Proyectos!$D$3:$D$299,MATCH(E246*100+5,Proyectos!$M$3:$M$299,0)),"")</f>
        <v/>
      </c>
      <c r="F251" s="38" t="str">
        <f>IFERROR("#"&amp;INDEX(Proyectos!$A$3:$A$299,MATCH(F246*100+5,Proyectos!$M$3:$M$299,0))&amp;" · "&amp;INDEX(Proyectos!$D$3:$D$299,MATCH(F246*100+5,Proyectos!$M$3:$M$299,0)),"")</f>
        <v/>
      </c>
      <c r="G251" s="38" t="str">
        <f>IFERROR("#"&amp;INDEX(Proyectos!$A$3:$A$299,MATCH(G246*100+5,Proyectos!$M$3:$M$299,0))&amp;" · "&amp;INDEX(Proyectos!$D$3:$D$299,MATCH(G246*100+5,Proyectos!$M$3:$M$299,0)),"")</f>
        <v/>
      </c>
      <c r="I251" t="str">
        <f>IFERROR(INDEX(Proyectos!$H$3:$H$299,MATCH(A246*100+5,Proyectos!$M$3:$M$299,0)),"")</f>
        <v/>
      </c>
      <c r="J251" t="str">
        <f>IFERROR(INDEX(Proyectos!$H$3:$H$299,MATCH(B246*100+5,Proyectos!$M$3:$M$299,0)),"")</f>
        <v/>
      </c>
      <c r="K251" t="str">
        <f>IFERROR(INDEX(Proyectos!$H$3:$H$299,MATCH(C246*100+5,Proyectos!$M$3:$M$299,0)),"")</f>
        <v/>
      </c>
      <c r="L251" t="str">
        <f>IFERROR(INDEX(Proyectos!$H$3:$H$299,MATCH(D246*100+5,Proyectos!$M$3:$M$299,0)),"")</f>
        <v/>
      </c>
      <c r="M251" t="str">
        <f>IFERROR(INDEX(Proyectos!$H$3:$H$299,MATCH(E246*100+5,Proyectos!$M$3:$M$299,0)),"")</f>
        <v/>
      </c>
      <c r="N251" t="str">
        <f>IFERROR(INDEX(Proyectos!$H$3:$H$299,MATCH(F246*100+5,Proyectos!$M$3:$M$299,0)),"")</f>
        <v/>
      </c>
      <c r="O251" t="str">
        <f>IFERROR(INDEX(Proyectos!$H$3:$H$299,MATCH(G246*100+5,Proyectos!$M$3:$M$299,0)),"")</f>
        <v/>
      </c>
    </row>
    <row r="252" ht="24" customHeight="1">
      <c r="A252" s="38" t="str">
        <f>IFERROR("#"&amp;INDEX(Proyectos!$A$3:$A$299,MATCH(A246*100+6,Proyectos!$M$3:$M$299,0))&amp;" · "&amp;INDEX(Proyectos!$D$3:$D$299,MATCH(A246*100+6,Proyectos!$M$3:$M$299,0)),"")</f>
        <v/>
      </c>
      <c r="B252" s="38" t="str">
        <f>IFERROR("#"&amp;INDEX(Proyectos!$A$3:$A$299,MATCH(B246*100+6,Proyectos!$M$3:$M$299,0))&amp;" · "&amp;INDEX(Proyectos!$D$3:$D$299,MATCH(B246*100+6,Proyectos!$M$3:$M$299,0)),"")</f>
        <v/>
      </c>
      <c r="C252" s="38" t="str">
        <f>IFERROR("#"&amp;INDEX(Proyectos!$A$3:$A$299,MATCH(C246*100+6,Proyectos!$M$3:$M$299,0))&amp;" · "&amp;INDEX(Proyectos!$D$3:$D$299,MATCH(C246*100+6,Proyectos!$M$3:$M$299,0)),"")</f>
        <v/>
      </c>
      <c r="D252" s="38" t="str">
        <f>IFERROR("#"&amp;INDEX(Proyectos!$A$3:$A$299,MATCH(D246*100+6,Proyectos!$M$3:$M$299,0))&amp;" · "&amp;INDEX(Proyectos!$D$3:$D$299,MATCH(D246*100+6,Proyectos!$M$3:$M$299,0)),"")</f>
        <v/>
      </c>
      <c r="E252" s="38" t="str">
        <f>IFERROR("#"&amp;INDEX(Proyectos!$A$3:$A$299,MATCH(E246*100+6,Proyectos!$M$3:$M$299,0))&amp;" · "&amp;INDEX(Proyectos!$D$3:$D$299,MATCH(E246*100+6,Proyectos!$M$3:$M$299,0)),"")</f>
        <v/>
      </c>
      <c r="F252" s="38" t="str">
        <f>IFERROR("#"&amp;INDEX(Proyectos!$A$3:$A$299,MATCH(F246*100+6,Proyectos!$M$3:$M$299,0))&amp;" · "&amp;INDEX(Proyectos!$D$3:$D$299,MATCH(F246*100+6,Proyectos!$M$3:$M$299,0)),"")</f>
        <v/>
      </c>
      <c r="G252" s="38" t="str">
        <f>IFERROR("#"&amp;INDEX(Proyectos!$A$3:$A$299,MATCH(G246*100+6,Proyectos!$M$3:$M$299,0))&amp;" · "&amp;INDEX(Proyectos!$D$3:$D$299,MATCH(G246*100+6,Proyectos!$M$3:$M$299,0)),"")</f>
        <v/>
      </c>
      <c r="I252" t="str">
        <f>IFERROR(INDEX(Proyectos!$H$3:$H$299,MATCH(A246*100+6,Proyectos!$M$3:$M$299,0)),"")</f>
        <v/>
      </c>
      <c r="J252" t="str">
        <f>IFERROR(INDEX(Proyectos!$H$3:$H$299,MATCH(B246*100+6,Proyectos!$M$3:$M$299,0)),"")</f>
        <v/>
      </c>
      <c r="K252" t="str">
        <f>IFERROR(INDEX(Proyectos!$H$3:$H$299,MATCH(C246*100+6,Proyectos!$M$3:$M$299,0)),"")</f>
        <v/>
      </c>
      <c r="L252" t="str">
        <f>IFERROR(INDEX(Proyectos!$H$3:$H$299,MATCH(D246*100+6,Proyectos!$M$3:$M$299,0)),"")</f>
        <v/>
      </c>
      <c r="M252" t="str">
        <f>IFERROR(INDEX(Proyectos!$H$3:$H$299,MATCH(E246*100+6,Proyectos!$M$3:$M$299,0)),"")</f>
        <v/>
      </c>
      <c r="N252" t="str">
        <f>IFERROR(INDEX(Proyectos!$H$3:$H$299,MATCH(F246*100+6,Proyectos!$M$3:$M$299,0)),"")</f>
        <v/>
      </c>
      <c r="O252" t="str">
        <f>IFERROR(INDEX(Proyectos!$H$3:$H$299,MATCH(G246*100+6,Proyectos!$M$3:$M$299,0)),"")</f>
        <v/>
      </c>
    </row>
    <row r="253" ht="24" customHeight="1">
      <c r="A253" s="38" t="str">
        <f>IFERROR("#"&amp;INDEX(Proyectos!$A$3:$A$299,MATCH(A246*100+7,Proyectos!$M$3:$M$299,0))&amp;" · "&amp;INDEX(Proyectos!$D$3:$D$299,MATCH(A246*100+7,Proyectos!$M$3:$M$299,0)),"")</f>
        <v/>
      </c>
      <c r="B253" s="38" t="str">
        <f>IFERROR("#"&amp;INDEX(Proyectos!$A$3:$A$299,MATCH(B246*100+7,Proyectos!$M$3:$M$299,0))&amp;" · "&amp;INDEX(Proyectos!$D$3:$D$299,MATCH(B246*100+7,Proyectos!$M$3:$M$299,0)),"")</f>
        <v/>
      </c>
      <c r="C253" s="38" t="str">
        <f>IFERROR("#"&amp;INDEX(Proyectos!$A$3:$A$299,MATCH(C246*100+7,Proyectos!$M$3:$M$299,0))&amp;" · "&amp;INDEX(Proyectos!$D$3:$D$299,MATCH(C246*100+7,Proyectos!$M$3:$M$299,0)),"")</f>
        <v/>
      </c>
      <c r="D253" s="38" t="str">
        <f>IFERROR("#"&amp;INDEX(Proyectos!$A$3:$A$299,MATCH(D246*100+7,Proyectos!$M$3:$M$299,0))&amp;" · "&amp;INDEX(Proyectos!$D$3:$D$299,MATCH(D246*100+7,Proyectos!$M$3:$M$299,0)),"")</f>
        <v/>
      </c>
      <c r="E253" s="38" t="str">
        <f>IFERROR("#"&amp;INDEX(Proyectos!$A$3:$A$299,MATCH(E246*100+7,Proyectos!$M$3:$M$299,0))&amp;" · "&amp;INDEX(Proyectos!$D$3:$D$299,MATCH(E246*100+7,Proyectos!$M$3:$M$299,0)),"")</f>
        <v/>
      </c>
      <c r="F253" s="38" t="str">
        <f>IFERROR("#"&amp;INDEX(Proyectos!$A$3:$A$299,MATCH(F246*100+7,Proyectos!$M$3:$M$299,0))&amp;" · "&amp;INDEX(Proyectos!$D$3:$D$299,MATCH(F246*100+7,Proyectos!$M$3:$M$299,0)),"")</f>
        <v/>
      </c>
      <c r="G253" s="38" t="str">
        <f>IFERROR("#"&amp;INDEX(Proyectos!$A$3:$A$299,MATCH(G246*100+7,Proyectos!$M$3:$M$299,0))&amp;" · "&amp;INDEX(Proyectos!$D$3:$D$299,MATCH(G246*100+7,Proyectos!$M$3:$M$299,0)),"")</f>
        <v/>
      </c>
      <c r="I253" t="str">
        <f>IFERROR(INDEX(Proyectos!$H$3:$H$299,MATCH(A246*100+7,Proyectos!$M$3:$M$299,0)),"")</f>
        <v/>
      </c>
      <c r="J253" t="str">
        <f>IFERROR(INDEX(Proyectos!$H$3:$H$299,MATCH(B246*100+7,Proyectos!$M$3:$M$299,0)),"")</f>
        <v/>
      </c>
      <c r="K253" t="str">
        <f>IFERROR(INDEX(Proyectos!$H$3:$H$299,MATCH(C246*100+7,Proyectos!$M$3:$M$299,0)),"")</f>
        <v/>
      </c>
      <c r="L253" t="str">
        <f>IFERROR(INDEX(Proyectos!$H$3:$H$299,MATCH(D246*100+7,Proyectos!$M$3:$M$299,0)),"")</f>
        <v/>
      </c>
      <c r="M253" t="str">
        <f>IFERROR(INDEX(Proyectos!$H$3:$H$299,MATCH(E246*100+7,Proyectos!$M$3:$M$299,0)),"")</f>
        <v/>
      </c>
      <c r="N253" t="str">
        <f>IFERROR(INDEX(Proyectos!$H$3:$H$299,MATCH(F246*100+7,Proyectos!$M$3:$M$299,0)),"")</f>
        <v/>
      </c>
      <c r="O253" t="str">
        <f>IFERROR(INDEX(Proyectos!$H$3:$H$299,MATCH(G246*100+7,Proyectos!$M$3:$M$299,0)),"")</f>
        <v/>
      </c>
    </row>
    <row r="254" ht="24" customHeight="1">
      <c r="A254" s="38" t="str">
        <f>IFERROR("#"&amp;INDEX(Proyectos!$A$3:$A$299,MATCH(A246*100+8,Proyectos!$M$3:$M$299,0))&amp;" · "&amp;INDEX(Proyectos!$D$3:$D$299,MATCH(A246*100+8,Proyectos!$M$3:$M$299,0)),"")</f>
        <v/>
      </c>
      <c r="B254" s="38" t="str">
        <f>IFERROR("#"&amp;INDEX(Proyectos!$A$3:$A$299,MATCH(B246*100+8,Proyectos!$M$3:$M$299,0))&amp;" · "&amp;INDEX(Proyectos!$D$3:$D$299,MATCH(B246*100+8,Proyectos!$M$3:$M$299,0)),"")</f>
        <v/>
      </c>
      <c r="C254" s="38" t="str">
        <f>IFERROR("#"&amp;INDEX(Proyectos!$A$3:$A$299,MATCH(C246*100+8,Proyectos!$M$3:$M$299,0))&amp;" · "&amp;INDEX(Proyectos!$D$3:$D$299,MATCH(C246*100+8,Proyectos!$M$3:$M$299,0)),"")</f>
        <v/>
      </c>
      <c r="D254" s="38" t="str">
        <f>IFERROR("#"&amp;INDEX(Proyectos!$A$3:$A$299,MATCH(D246*100+8,Proyectos!$M$3:$M$299,0))&amp;" · "&amp;INDEX(Proyectos!$D$3:$D$299,MATCH(D246*100+8,Proyectos!$M$3:$M$299,0)),"")</f>
        <v/>
      </c>
      <c r="E254" s="38" t="str">
        <f>IFERROR("#"&amp;INDEX(Proyectos!$A$3:$A$299,MATCH(E246*100+8,Proyectos!$M$3:$M$299,0))&amp;" · "&amp;INDEX(Proyectos!$D$3:$D$299,MATCH(E246*100+8,Proyectos!$M$3:$M$299,0)),"")</f>
        <v/>
      </c>
      <c r="F254" s="38" t="str">
        <f>IFERROR("#"&amp;INDEX(Proyectos!$A$3:$A$299,MATCH(F246*100+8,Proyectos!$M$3:$M$299,0))&amp;" · "&amp;INDEX(Proyectos!$D$3:$D$299,MATCH(F246*100+8,Proyectos!$M$3:$M$299,0)),"")</f>
        <v/>
      </c>
      <c r="G254" s="38" t="str">
        <f>IFERROR("#"&amp;INDEX(Proyectos!$A$3:$A$299,MATCH(G246*100+8,Proyectos!$M$3:$M$299,0))&amp;" · "&amp;INDEX(Proyectos!$D$3:$D$299,MATCH(G246*100+8,Proyectos!$M$3:$M$299,0)),"")</f>
        <v/>
      </c>
      <c r="I254" t="str">
        <f>IFERROR(INDEX(Proyectos!$H$3:$H$299,MATCH(A246*100+8,Proyectos!$M$3:$M$299,0)),"")</f>
        <v/>
      </c>
      <c r="J254" t="str">
        <f>IFERROR(INDEX(Proyectos!$H$3:$H$299,MATCH(B246*100+8,Proyectos!$M$3:$M$299,0)),"")</f>
        <v/>
      </c>
      <c r="K254" t="str">
        <f>IFERROR(INDEX(Proyectos!$H$3:$H$299,MATCH(C246*100+8,Proyectos!$M$3:$M$299,0)),"")</f>
        <v/>
      </c>
      <c r="L254" t="str">
        <f>IFERROR(INDEX(Proyectos!$H$3:$H$299,MATCH(D246*100+8,Proyectos!$M$3:$M$299,0)),"")</f>
        <v/>
      </c>
      <c r="M254" t="str">
        <f>IFERROR(INDEX(Proyectos!$H$3:$H$299,MATCH(E246*100+8,Proyectos!$M$3:$M$299,0)),"")</f>
        <v/>
      </c>
      <c r="N254" t="str">
        <f>IFERROR(INDEX(Proyectos!$H$3:$H$299,MATCH(F246*100+8,Proyectos!$M$3:$M$299,0)),"")</f>
        <v/>
      </c>
      <c r="O254" t="str">
        <f>IFERROR(INDEX(Proyectos!$H$3:$H$299,MATCH(G246*100+8,Proyectos!$M$3:$M$299,0)),"")</f>
        <v/>
      </c>
    </row>
    <row r="255" ht="15" customHeight="1">
      <c r="A255" s="37" t="n">
        <v>46356</v>
      </c>
      <c r="B255" s="36" t="n"/>
      <c r="C255" s="36" t="n"/>
      <c r="D255" s="36" t="n"/>
      <c r="E255" s="36" t="n"/>
      <c r="F255" s="36" t="n"/>
      <c r="G255" s="36" t="n"/>
    </row>
    <row r="256" ht="24" customHeight="1">
      <c r="A256" s="38" t="str">
        <f>IFERROR("#"&amp;INDEX(Proyectos!$A$3:$A$299,MATCH(A255*100+1,Proyectos!$M$3:$M$299,0))&amp;" · "&amp;INDEX(Proyectos!$D$3:$D$299,MATCH(A255*100+1,Proyectos!$M$3:$M$299,0)),"")</f>
        <v/>
      </c>
      <c r="B256" s="36" t="n"/>
      <c r="C256" s="36" t="n"/>
      <c r="D256" s="36" t="n"/>
      <c r="E256" s="36" t="n"/>
      <c r="F256" s="36" t="n"/>
      <c r="G256" s="36" t="n"/>
      <c r="I256" t="str">
        <f>IFERROR(INDEX(Proyectos!$H$3:$H$299,MATCH(A255*100+1,Proyectos!$M$3:$M$299,0)),"")</f>
        <v/>
      </c>
    </row>
    <row r="257" ht="24" customHeight="1">
      <c r="A257" s="38" t="str">
        <f>IFERROR("#"&amp;INDEX(Proyectos!$A$3:$A$299,MATCH(A255*100+2,Proyectos!$M$3:$M$299,0))&amp;" · "&amp;INDEX(Proyectos!$D$3:$D$299,MATCH(A255*100+2,Proyectos!$M$3:$M$299,0)),"")</f>
        <v/>
      </c>
      <c r="B257" s="36" t="n"/>
      <c r="C257" s="36" t="n"/>
      <c r="D257" s="36" t="n"/>
      <c r="E257" s="36" t="n"/>
      <c r="F257" s="36" t="n"/>
      <c r="G257" s="36" t="n"/>
      <c r="I257" t="str">
        <f>IFERROR(INDEX(Proyectos!$H$3:$H$299,MATCH(A255*100+2,Proyectos!$M$3:$M$299,0)),"")</f>
        <v/>
      </c>
    </row>
    <row r="258" ht="24" customHeight="1">
      <c r="A258" s="38" t="str">
        <f>IFERROR("#"&amp;INDEX(Proyectos!$A$3:$A$299,MATCH(A255*100+3,Proyectos!$M$3:$M$299,0))&amp;" · "&amp;INDEX(Proyectos!$D$3:$D$299,MATCH(A255*100+3,Proyectos!$M$3:$M$299,0)),"")</f>
        <v/>
      </c>
      <c r="B258" s="36" t="n"/>
      <c r="C258" s="36" t="n"/>
      <c r="D258" s="36" t="n"/>
      <c r="E258" s="36" t="n"/>
      <c r="F258" s="36" t="n"/>
      <c r="G258" s="36" t="n"/>
      <c r="I258" t="str">
        <f>IFERROR(INDEX(Proyectos!$H$3:$H$299,MATCH(A255*100+3,Proyectos!$M$3:$M$299,0)),"")</f>
        <v/>
      </c>
    </row>
    <row r="259" ht="24" customHeight="1">
      <c r="A259" s="38" t="str">
        <f>IFERROR("#"&amp;INDEX(Proyectos!$A$3:$A$299,MATCH(A255*100+4,Proyectos!$M$3:$M$299,0))&amp;" · "&amp;INDEX(Proyectos!$D$3:$D$299,MATCH(A255*100+4,Proyectos!$M$3:$M$299,0)),"")</f>
        <v/>
      </c>
      <c r="B259" s="36" t="n"/>
      <c r="C259" s="36" t="n"/>
      <c r="D259" s="36" t="n"/>
      <c r="E259" s="36" t="n"/>
      <c r="F259" s="36" t="n"/>
      <c r="G259" s="36" t="n"/>
      <c r="I259" t="str">
        <f>IFERROR(INDEX(Proyectos!$H$3:$H$299,MATCH(A255*100+4,Proyectos!$M$3:$M$299,0)),"")</f>
        <v/>
      </c>
    </row>
    <row r="260" ht="24" customHeight="1">
      <c r="A260" s="38" t="str">
        <f>IFERROR("#"&amp;INDEX(Proyectos!$A$3:$A$299,MATCH(A255*100+5,Proyectos!$M$3:$M$299,0))&amp;" · "&amp;INDEX(Proyectos!$D$3:$D$299,MATCH(A255*100+5,Proyectos!$M$3:$M$299,0)),"")</f>
        <v/>
      </c>
      <c r="B260" s="36" t="n"/>
      <c r="C260" s="36" t="n"/>
      <c r="D260" s="36" t="n"/>
      <c r="E260" s="36" t="n"/>
      <c r="F260" s="36" t="n"/>
      <c r="G260" s="36" t="n"/>
      <c r="I260" t="str">
        <f>IFERROR(INDEX(Proyectos!$H$3:$H$299,MATCH(A255*100+5,Proyectos!$M$3:$M$299,0)),"")</f>
        <v/>
      </c>
    </row>
    <row r="261" ht="24" customHeight="1">
      <c r="A261" s="38" t="str">
        <f>IFERROR("#"&amp;INDEX(Proyectos!$A$3:$A$299,MATCH(A255*100+6,Proyectos!$M$3:$M$299,0))&amp;" · "&amp;INDEX(Proyectos!$D$3:$D$299,MATCH(A255*100+6,Proyectos!$M$3:$M$299,0)),"")</f>
        <v/>
      </c>
      <c r="B261" s="36" t="n"/>
      <c r="C261" s="36" t="n"/>
      <c r="D261" s="36" t="n"/>
      <c r="E261" s="36" t="n"/>
      <c r="F261" s="36" t="n"/>
      <c r="G261" s="36" t="n"/>
      <c r="I261" t="str">
        <f>IFERROR(INDEX(Proyectos!$H$3:$H$299,MATCH(A255*100+6,Proyectos!$M$3:$M$299,0)),"")</f>
        <v/>
      </c>
    </row>
    <row r="262" ht="24" customHeight="1">
      <c r="A262" s="38" t="str">
        <f>IFERROR("#"&amp;INDEX(Proyectos!$A$3:$A$299,MATCH(A255*100+7,Proyectos!$M$3:$M$299,0))&amp;" · "&amp;INDEX(Proyectos!$D$3:$D$299,MATCH(A255*100+7,Proyectos!$M$3:$M$299,0)),"")</f>
        <v/>
      </c>
      <c r="B262" s="36" t="n"/>
      <c r="C262" s="36" t="n"/>
      <c r="D262" s="36" t="n"/>
      <c r="E262" s="36" t="n"/>
      <c r="F262" s="36" t="n"/>
      <c r="G262" s="36" t="n"/>
      <c r="I262" t="str">
        <f>IFERROR(INDEX(Proyectos!$H$3:$H$299,MATCH(A255*100+7,Proyectos!$M$3:$M$299,0)),"")</f>
        <v/>
      </c>
    </row>
    <row r="263" ht="24" customHeight="1">
      <c r="A263" s="38" t="str">
        <f>IFERROR("#"&amp;INDEX(Proyectos!$A$3:$A$299,MATCH(A255*100+8,Proyectos!$M$3:$M$299,0))&amp;" · "&amp;INDEX(Proyectos!$D$3:$D$299,MATCH(A255*100+8,Proyectos!$M$3:$M$299,0)),"")</f>
        <v/>
      </c>
      <c r="B263" s="36" t="n"/>
      <c r="C263" s="36" t="n"/>
      <c r="D263" s="36" t="n"/>
      <c r="E263" s="36" t="n"/>
      <c r="F263" s="36" t="n"/>
      <c r="G263" s="36" t="n"/>
      <c r="I263" t="str">
        <f>IFERROR(INDEX(Proyectos!$H$3:$H$299,MATCH(A255*100+8,Proyectos!$M$3:$M$299,0)),"")</f>
        <v/>
      </c>
    </row>
    <row r="265" ht="21.75" customHeight="1">
      <c r="A265" s="66" t="inlineStr">
        <is>
          <t>DICIEMBRE 2026</t>
        </is>
      </c>
    </row>
    <row r="266" ht="15.75" customHeight="1">
      <c r="A266" s="35" t="inlineStr">
        <is>
          <t>LUN</t>
        </is>
      </c>
      <c r="B266" s="35" t="inlineStr">
        <is>
          <t>MAR</t>
        </is>
      </c>
      <c r="C266" s="35" t="inlineStr">
        <is>
          <t>MIÉ</t>
        </is>
      </c>
      <c r="D266" s="35" t="inlineStr">
        <is>
          <t>JUE</t>
        </is>
      </c>
      <c r="E266" s="35" t="inlineStr">
        <is>
          <t>VIE</t>
        </is>
      </c>
      <c r="F266" s="35" t="inlineStr">
        <is>
          <t>SÁB</t>
        </is>
      </c>
      <c r="G266" s="35" t="inlineStr">
        <is>
          <t>DOM</t>
        </is>
      </c>
    </row>
    <row r="267" ht="15" customHeight="1">
      <c r="A267" s="36" t="n"/>
      <c r="B267" s="37" t="n">
        <v>46357</v>
      </c>
      <c r="C267" s="37" t="n">
        <v>46358</v>
      </c>
      <c r="D267" s="37" t="n">
        <v>46359</v>
      </c>
      <c r="E267" s="37" t="n">
        <v>46360</v>
      </c>
      <c r="F267" s="37" t="n">
        <v>46361</v>
      </c>
      <c r="G267" s="37" t="n">
        <v>46362</v>
      </c>
    </row>
    <row r="268" ht="24" customHeight="1">
      <c r="A268" s="36" t="n"/>
      <c r="B268" s="38" t="str">
        <f>IFERROR("#"&amp;INDEX(Proyectos!$A$3:$A$299,MATCH(B267*100+1,Proyectos!$M$3:$M$299,0))&amp;" · "&amp;INDEX(Proyectos!$D$3:$D$299,MATCH(B267*100+1,Proyectos!$M$3:$M$299,0)),"")</f>
        <v/>
      </c>
      <c r="C268" s="38" t="str">
        <f>IFERROR("#"&amp;INDEX(Proyectos!$A$3:$A$299,MATCH(C267*100+1,Proyectos!$M$3:$M$299,0))&amp;" · "&amp;INDEX(Proyectos!$D$3:$D$299,MATCH(C267*100+1,Proyectos!$M$3:$M$299,0)),"")</f>
        <v/>
      </c>
      <c r="D268" s="38" t="str">
        <f>IFERROR("#"&amp;INDEX(Proyectos!$A$3:$A$299,MATCH(D267*100+1,Proyectos!$M$3:$M$299,0))&amp;" · "&amp;INDEX(Proyectos!$D$3:$D$299,MATCH(D267*100+1,Proyectos!$M$3:$M$299,0)),"")</f>
        <v/>
      </c>
      <c r="E268" s="38" t="str">
        <f>IFERROR("#"&amp;INDEX(Proyectos!$A$3:$A$299,MATCH(E267*100+1,Proyectos!$M$3:$M$299,0))&amp;" · "&amp;INDEX(Proyectos!$D$3:$D$299,MATCH(E267*100+1,Proyectos!$M$3:$M$299,0)),"")</f>
        <v/>
      </c>
      <c r="F268" s="38" t="str">
        <f>IFERROR("#"&amp;INDEX(Proyectos!$A$3:$A$299,MATCH(F267*100+1,Proyectos!$M$3:$M$299,0))&amp;" · "&amp;INDEX(Proyectos!$D$3:$D$299,MATCH(F267*100+1,Proyectos!$M$3:$M$299,0)),"")</f>
        <v/>
      </c>
      <c r="G268" s="38" t="str">
        <f>IFERROR("#"&amp;INDEX(Proyectos!$A$3:$A$299,MATCH(G267*100+1,Proyectos!$M$3:$M$299,0))&amp;" · "&amp;INDEX(Proyectos!$D$3:$D$299,MATCH(G267*100+1,Proyectos!$M$3:$M$299,0)),"")</f>
        <v/>
      </c>
      <c r="J268" t="str">
        <f>IFERROR(INDEX(Proyectos!$H$3:$H$299,MATCH(B267*100+1,Proyectos!$M$3:$M$299,0)),"")</f>
        <v/>
      </c>
      <c r="K268" t="str">
        <f>IFERROR(INDEX(Proyectos!$H$3:$H$299,MATCH(C267*100+1,Proyectos!$M$3:$M$299,0)),"")</f>
        <v/>
      </c>
      <c r="L268" t="str">
        <f>IFERROR(INDEX(Proyectos!$H$3:$H$299,MATCH(D267*100+1,Proyectos!$M$3:$M$299,0)),"")</f>
        <v/>
      </c>
      <c r="M268" t="str">
        <f>IFERROR(INDEX(Proyectos!$H$3:$H$299,MATCH(E267*100+1,Proyectos!$M$3:$M$299,0)),"")</f>
        <v/>
      </c>
      <c r="N268" t="str">
        <f>IFERROR(INDEX(Proyectos!$H$3:$H$299,MATCH(F267*100+1,Proyectos!$M$3:$M$299,0)),"")</f>
        <v/>
      </c>
      <c r="O268" t="str">
        <f>IFERROR(INDEX(Proyectos!$H$3:$H$299,MATCH(G267*100+1,Proyectos!$M$3:$M$299,0)),"")</f>
        <v/>
      </c>
    </row>
    <row r="269" ht="24" customHeight="1">
      <c r="A269" s="36" t="n"/>
      <c r="B269" s="38" t="str">
        <f>IFERROR("#"&amp;INDEX(Proyectos!$A$3:$A$299,MATCH(B267*100+2,Proyectos!$M$3:$M$299,0))&amp;" · "&amp;INDEX(Proyectos!$D$3:$D$299,MATCH(B267*100+2,Proyectos!$M$3:$M$299,0)),"")</f>
        <v/>
      </c>
      <c r="C269" s="38" t="str">
        <f>IFERROR("#"&amp;INDEX(Proyectos!$A$3:$A$299,MATCH(C267*100+2,Proyectos!$M$3:$M$299,0))&amp;" · "&amp;INDEX(Proyectos!$D$3:$D$299,MATCH(C267*100+2,Proyectos!$M$3:$M$299,0)),"")</f>
        <v/>
      </c>
      <c r="D269" s="38" t="str">
        <f>IFERROR("#"&amp;INDEX(Proyectos!$A$3:$A$299,MATCH(D267*100+2,Proyectos!$M$3:$M$299,0))&amp;" · "&amp;INDEX(Proyectos!$D$3:$D$299,MATCH(D267*100+2,Proyectos!$M$3:$M$299,0)),"")</f>
        <v/>
      </c>
      <c r="E269" s="38" t="str">
        <f>IFERROR("#"&amp;INDEX(Proyectos!$A$3:$A$299,MATCH(E267*100+2,Proyectos!$M$3:$M$299,0))&amp;" · "&amp;INDEX(Proyectos!$D$3:$D$299,MATCH(E267*100+2,Proyectos!$M$3:$M$299,0)),"")</f>
        <v/>
      </c>
      <c r="F269" s="38" t="str">
        <f>IFERROR("#"&amp;INDEX(Proyectos!$A$3:$A$299,MATCH(F267*100+2,Proyectos!$M$3:$M$299,0))&amp;" · "&amp;INDEX(Proyectos!$D$3:$D$299,MATCH(F267*100+2,Proyectos!$M$3:$M$299,0)),"")</f>
        <v/>
      </c>
      <c r="G269" s="38" t="str">
        <f>IFERROR("#"&amp;INDEX(Proyectos!$A$3:$A$299,MATCH(G267*100+2,Proyectos!$M$3:$M$299,0))&amp;" · "&amp;INDEX(Proyectos!$D$3:$D$299,MATCH(G267*100+2,Proyectos!$M$3:$M$299,0)),"")</f>
        <v/>
      </c>
      <c r="J269" t="str">
        <f>IFERROR(INDEX(Proyectos!$H$3:$H$299,MATCH(B267*100+2,Proyectos!$M$3:$M$299,0)),"")</f>
        <v/>
      </c>
      <c r="K269" t="str">
        <f>IFERROR(INDEX(Proyectos!$H$3:$H$299,MATCH(C267*100+2,Proyectos!$M$3:$M$299,0)),"")</f>
        <v/>
      </c>
      <c r="L269" t="str">
        <f>IFERROR(INDEX(Proyectos!$H$3:$H$299,MATCH(D267*100+2,Proyectos!$M$3:$M$299,0)),"")</f>
        <v/>
      </c>
      <c r="M269" t="str">
        <f>IFERROR(INDEX(Proyectos!$H$3:$H$299,MATCH(E267*100+2,Proyectos!$M$3:$M$299,0)),"")</f>
        <v/>
      </c>
      <c r="N269" t="str">
        <f>IFERROR(INDEX(Proyectos!$H$3:$H$299,MATCH(F267*100+2,Proyectos!$M$3:$M$299,0)),"")</f>
        <v/>
      </c>
      <c r="O269" t="str">
        <f>IFERROR(INDEX(Proyectos!$H$3:$H$299,MATCH(G267*100+2,Proyectos!$M$3:$M$299,0)),"")</f>
        <v/>
      </c>
    </row>
    <row r="270" ht="24" customHeight="1">
      <c r="A270" s="36" t="n"/>
      <c r="B270" s="38" t="str">
        <f>IFERROR("#"&amp;INDEX(Proyectos!$A$3:$A$299,MATCH(B267*100+3,Proyectos!$M$3:$M$299,0))&amp;" · "&amp;INDEX(Proyectos!$D$3:$D$299,MATCH(B267*100+3,Proyectos!$M$3:$M$299,0)),"")</f>
        <v/>
      </c>
      <c r="C270" s="38" t="str">
        <f>IFERROR("#"&amp;INDEX(Proyectos!$A$3:$A$299,MATCH(C267*100+3,Proyectos!$M$3:$M$299,0))&amp;" · "&amp;INDEX(Proyectos!$D$3:$D$299,MATCH(C267*100+3,Proyectos!$M$3:$M$299,0)),"")</f>
        <v/>
      </c>
      <c r="D270" s="38" t="str">
        <f>IFERROR("#"&amp;INDEX(Proyectos!$A$3:$A$299,MATCH(D267*100+3,Proyectos!$M$3:$M$299,0))&amp;" · "&amp;INDEX(Proyectos!$D$3:$D$299,MATCH(D267*100+3,Proyectos!$M$3:$M$299,0)),"")</f>
        <v/>
      </c>
      <c r="E270" s="38" t="str">
        <f>IFERROR("#"&amp;INDEX(Proyectos!$A$3:$A$299,MATCH(E267*100+3,Proyectos!$M$3:$M$299,0))&amp;" · "&amp;INDEX(Proyectos!$D$3:$D$299,MATCH(E267*100+3,Proyectos!$M$3:$M$299,0)),"")</f>
        <v/>
      </c>
      <c r="F270" s="38" t="str">
        <f>IFERROR("#"&amp;INDEX(Proyectos!$A$3:$A$299,MATCH(F267*100+3,Proyectos!$M$3:$M$299,0))&amp;" · "&amp;INDEX(Proyectos!$D$3:$D$299,MATCH(F267*100+3,Proyectos!$M$3:$M$299,0)),"")</f>
        <v/>
      </c>
      <c r="G270" s="38" t="str">
        <f>IFERROR("#"&amp;INDEX(Proyectos!$A$3:$A$299,MATCH(G267*100+3,Proyectos!$M$3:$M$299,0))&amp;" · "&amp;INDEX(Proyectos!$D$3:$D$299,MATCH(G267*100+3,Proyectos!$M$3:$M$299,0)),"")</f>
        <v/>
      </c>
      <c r="J270" t="str">
        <f>IFERROR(INDEX(Proyectos!$H$3:$H$299,MATCH(B267*100+3,Proyectos!$M$3:$M$299,0)),"")</f>
        <v/>
      </c>
      <c r="K270" t="str">
        <f>IFERROR(INDEX(Proyectos!$H$3:$H$299,MATCH(C267*100+3,Proyectos!$M$3:$M$299,0)),"")</f>
        <v/>
      </c>
      <c r="L270" t="str">
        <f>IFERROR(INDEX(Proyectos!$H$3:$H$299,MATCH(D267*100+3,Proyectos!$M$3:$M$299,0)),"")</f>
        <v/>
      </c>
      <c r="M270" t="str">
        <f>IFERROR(INDEX(Proyectos!$H$3:$H$299,MATCH(E267*100+3,Proyectos!$M$3:$M$299,0)),"")</f>
        <v/>
      </c>
      <c r="N270" t="str">
        <f>IFERROR(INDEX(Proyectos!$H$3:$H$299,MATCH(F267*100+3,Proyectos!$M$3:$M$299,0)),"")</f>
        <v/>
      </c>
      <c r="O270" t="str">
        <f>IFERROR(INDEX(Proyectos!$H$3:$H$299,MATCH(G267*100+3,Proyectos!$M$3:$M$299,0)),"")</f>
        <v/>
      </c>
    </row>
    <row r="271" ht="24" customHeight="1">
      <c r="A271" s="36" t="n"/>
      <c r="B271" s="38" t="str">
        <f>IFERROR("#"&amp;INDEX(Proyectos!$A$3:$A$299,MATCH(B267*100+4,Proyectos!$M$3:$M$299,0))&amp;" · "&amp;INDEX(Proyectos!$D$3:$D$299,MATCH(B267*100+4,Proyectos!$M$3:$M$299,0)),"")</f>
        <v/>
      </c>
      <c r="C271" s="38" t="str">
        <f>IFERROR("#"&amp;INDEX(Proyectos!$A$3:$A$299,MATCH(C267*100+4,Proyectos!$M$3:$M$299,0))&amp;" · "&amp;INDEX(Proyectos!$D$3:$D$299,MATCH(C267*100+4,Proyectos!$M$3:$M$299,0)),"")</f>
        <v/>
      </c>
      <c r="D271" s="38" t="str">
        <f>IFERROR("#"&amp;INDEX(Proyectos!$A$3:$A$299,MATCH(D267*100+4,Proyectos!$M$3:$M$299,0))&amp;" · "&amp;INDEX(Proyectos!$D$3:$D$299,MATCH(D267*100+4,Proyectos!$M$3:$M$299,0)),"")</f>
        <v/>
      </c>
      <c r="E271" s="38" t="str">
        <f>IFERROR("#"&amp;INDEX(Proyectos!$A$3:$A$299,MATCH(E267*100+4,Proyectos!$M$3:$M$299,0))&amp;" · "&amp;INDEX(Proyectos!$D$3:$D$299,MATCH(E267*100+4,Proyectos!$M$3:$M$299,0)),"")</f>
        <v/>
      </c>
      <c r="F271" s="38" t="str">
        <f>IFERROR("#"&amp;INDEX(Proyectos!$A$3:$A$299,MATCH(F267*100+4,Proyectos!$M$3:$M$299,0))&amp;" · "&amp;INDEX(Proyectos!$D$3:$D$299,MATCH(F267*100+4,Proyectos!$M$3:$M$299,0)),"")</f>
        <v/>
      </c>
      <c r="G271" s="38" t="str">
        <f>IFERROR("#"&amp;INDEX(Proyectos!$A$3:$A$299,MATCH(G267*100+4,Proyectos!$M$3:$M$299,0))&amp;" · "&amp;INDEX(Proyectos!$D$3:$D$299,MATCH(G267*100+4,Proyectos!$M$3:$M$299,0)),"")</f>
        <v/>
      </c>
      <c r="J271" t="str">
        <f>IFERROR(INDEX(Proyectos!$H$3:$H$299,MATCH(B267*100+4,Proyectos!$M$3:$M$299,0)),"")</f>
        <v/>
      </c>
      <c r="K271" t="str">
        <f>IFERROR(INDEX(Proyectos!$H$3:$H$299,MATCH(C267*100+4,Proyectos!$M$3:$M$299,0)),"")</f>
        <v/>
      </c>
      <c r="L271" t="str">
        <f>IFERROR(INDEX(Proyectos!$H$3:$H$299,MATCH(D267*100+4,Proyectos!$M$3:$M$299,0)),"")</f>
        <v/>
      </c>
      <c r="M271" t="str">
        <f>IFERROR(INDEX(Proyectos!$H$3:$H$299,MATCH(E267*100+4,Proyectos!$M$3:$M$299,0)),"")</f>
        <v/>
      </c>
      <c r="N271" t="str">
        <f>IFERROR(INDEX(Proyectos!$H$3:$H$299,MATCH(F267*100+4,Proyectos!$M$3:$M$299,0)),"")</f>
        <v/>
      </c>
      <c r="O271" t="str">
        <f>IFERROR(INDEX(Proyectos!$H$3:$H$299,MATCH(G267*100+4,Proyectos!$M$3:$M$299,0)),"")</f>
        <v/>
      </c>
    </row>
    <row r="272" ht="24" customHeight="1">
      <c r="A272" s="36" t="n"/>
      <c r="B272" s="38" t="str">
        <f>IFERROR("#"&amp;INDEX(Proyectos!$A$3:$A$299,MATCH(B267*100+5,Proyectos!$M$3:$M$299,0))&amp;" · "&amp;INDEX(Proyectos!$D$3:$D$299,MATCH(B267*100+5,Proyectos!$M$3:$M$299,0)),"")</f>
        <v/>
      </c>
      <c r="C272" s="38" t="str">
        <f>IFERROR("#"&amp;INDEX(Proyectos!$A$3:$A$299,MATCH(C267*100+5,Proyectos!$M$3:$M$299,0))&amp;" · "&amp;INDEX(Proyectos!$D$3:$D$299,MATCH(C267*100+5,Proyectos!$M$3:$M$299,0)),"")</f>
        <v/>
      </c>
      <c r="D272" s="38" t="str">
        <f>IFERROR("#"&amp;INDEX(Proyectos!$A$3:$A$299,MATCH(D267*100+5,Proyectos!$M$3:$M$299,0))&amp;" · "&amp;INDEX(Proyectos!$D$3:$D$299,MATCH(D267*100+5,Proyectos!$M$3:$M$299,0)),"")</f>
        <v/>
      </c>
      <c r="E272" s="38" t="str">
        <f>IFERROR("#"&amp;INDEX(Proyectos!$A$3:$A$299,MATCH(E267*100+5,Proyectos!$M$3:$M$299,0))&amp;" · "&amp;INDEX(Proyectos!$D$3:$D$299,MATCH(E267*100+5,Proyectos!$M$3:$M$299,0)),"")</f>
        <v/>
      </c>
      <c r="F272" s="38" t="str">
        <f>IFERROR("#"&amp;INDEX(Proyectos!$A$3:$A$299,MATCH(F267*100+5,Proyectos!$M$3:$M$299,0))&amp;" · "&amp;INDEX(Proyectos!$D$3:$D$299,MATCH(F267*100+5,Proyectos!$M$3:$M$299,0)),"")</f>
        <v/>
      </c>
      <c r="G272" s="38" t="str">
        <f>IFERROR("#"&amp;INDEX(Proyectos!$A$3:$A$299,MATCH(G267*100+5,Proyectos!$M$3:$M$299,0))&amp;" · "&amp;INDEX(Proyectos!$D$3:$D$299,MATCH(G267*100+5,Proyectos!$M$3:$M$299,0)),"")</f>
        <v/>
      </c>
      <c r="J272" t="str">
        <f>IFERROR(INDEX(Proyectos!$H$3:$H$299,MATCH(B267*100+5,Proyectos!$M$3:$M$299,0)),"")</f>
        <v/>
      </c>
      <c r="K272" t="str">
        <f>IFERROR(INDEX(Proyectos!$H$3:$H$299,MATCH(C267*100+5,Proyectos!$M$3:$M$299,0)),"")</f>
        <v/>
      </c>
      <c r="L272" t="str">
        <f>IFERROR(INDEX(Proyectos!$H$3:$H$299,MATCH(D267*100+5,Proyectos!$M$3:$M$299,0)),"")</f>
        <v/>
      </c>
      <c r="M272" t="str">
        <f>IFERROR(INDEX(Proyectos!$H$3:$H$299,MATCH(E267*100+5,Proyectos!$M$3:$M$299,0)),"")</f>
        <v/>
      </c>
      <c r="N272" t="str">
        <f>IFERROR(INDEX(Proyectos!$H$3:$H$299,MATCH(F267*100+5,Proyectos!$M$3:$M$299,0)),"")</f>
        <v/>
      </c>
      <c r="O272" t="str">
        <f>IFERROR(INDEX(Proyectos!$H$3:$H$299,MATCH(G267*100+5,Proyectos!$M$3:$M$299,0)),"")</f>
        <v/>
      </c>
    </row>
    <row r="273" ht="24" customHeight="1">
      <c r="A273" s="36" t="n"/>
      <c r="B273" s="38" t="str">
        <f>IFERROR("#"&amp;INDEX(Proyectos!$A$3:$A$299,MATCH(B267*100+6,Proyectos!$M$3:$M$299,0))&amp;" · "&amp;INDEX(Proyectos!$D$3:$D$299,MATCH(B267*100+6,Proyectos!$M$3:$M$299,0)),"")</f>
        <v/>
      </c>
      <c r="C273" s="38" t="str">
        <f>IFERROR("#"&amp;INDEX(Proyectos!$A$3:$A$299,MATCH(C267*100+6,Proyectos!$M$3:$M$299,0))&amp;" · "&amp;INDEX(Proyectos!$D$3:$D$299,MATCH(C267*100+6,Proyectos!$M$3:$M$299,0)),"")</f>
        <v/>
      </c>
      <c r="D273" s="38" t="str">
        <f>IFERROR("#"&amp;INDEX(Proyectos!$A$3:$A$299,MATCH(D267*100+6,Proyectos!$M$3:$M$299,0))&amp;" · "&amp;INDEX(Proyectos!$D$3:$D$299,MATCH(D267*100+6,Proyectos!$M$3:$M$299,0)),"")</f>
        <v/>
      </c>
      <c r="E273" s="38" t="str">
        <f>IFERROR("#"&amp;INDEX(Proyectos!$A$3:$A$299,MATCH(E267*100+6,Proyectos!$M$3:$M$299,0))&amp;" · "&amp;INDEX(Proyectos!$D$3:$D$299,MATCH(E267*100+6,Proyectos!$M$3:$M$299,0)),"")</f>
        <v/>
      </c>
      <c r="F273" s="38" t="str">
        <f>IFERROR("#"&amp;INDEX(Proyectos!$A$3:$A$299,MATCH(F267*100+6,Proyectos!$M$3:$M$299,0))&amp;" · "&amp;INDEX(Proyectos!$D$3:$D$299,MATCH(F267*100+6,Proyectos!$M$3:$M$299,0)),"")</f>
        <v/>
      </c>
      <c r="G273" s="38" t="str">
        <f>IFERROR("#"&amp;INDEX(Proyectos!$A$3:$A$299,MATCH(G267*100+6,Proyectos!$M$3:$M$299,0))&amp;" · "&amp;INDEX(Proyectos!$D$3:$D$299,MATCH(G267*100+6,Proyectos!$M$3:$M$299,0)),"")</f>
        <v/>
      </c>
      <c r="J273" t="str">
        <f>IFERROR(INDEX(Proyectos!$H$3:$H$299,MATCH(B267*100+6,Proyectos!$M$3:$M$299,0)),"")</f>
        <v/>
      </c>
      <c r="K273" t="str">
        <f>IFERROR(INDEX(Proyectos!$H$3:$H$299,MATCH(C267*100+6,Proyectos!$M$3:$M$299,0)),"")</f>
        <v/>
      </c>
      <c r="L273" t="str">
        <f>IFERROR(INDEX(Proyectos!$H$3:$H$299,MATCH(D267*100+6,Proyectos!$M$3:$M$299,0)),"")</f>
        <v/>
      </c>
      <c r="M273" t="str">
        <f>IFERROR(INDEX(Proyectos!$H$3:$H$299,MATCH(E267*100+6,Proyectos!$M$3:$M$299,0)),"")</f>
        <v/>
      </c>
      <c r="N273" t="str">
        <f>IFERROR(INDEX(Proyectos!$H$3:$H$299,MATCH(F267*100+6,Proyectos!$M$3:$M$299,0)),"")</f>
        <v/>
      </c>
      <c r="O273" t="str">
        <f>IFERROR(INDEX(Proyectos!$H$3:$H$299,MATCH(G267*100+6,Proyectos!$M$3:$M$299,0)),"")</f>
        <v/>
      </c>
    </row>
    <row r="274" ht="24" customHeight="1">
      <c r="A274" s="36" t="n"/>
      <c r="B274" s="38" t="str">
        <f>IFERROR("#"&amp;INDEX(Proyectos!$A$3:$A$299,MATCH(B267*100+7,Proyectos!$M$3:$M$299,0))&amp;" · "&amp;INDEX(Proyectos!$D$3:$D$299,MATCH(B267*100+7,Proyectos!$M$3:$M$299,0)),"")</f>
        <v/>
      </c>
      <c r="C274" s="38" t="str">
        <f>IFERROR("#"&amp;INDEX(Proyectos!$A$3:$A$299,MATCH(C267*100+7,Proyectos!$M$3:$M$299,0))&amp;" · "&amp;INDEX(Proyectos!$D$3:$D$299,MATCH(C267*100+7,Proyectos!$M$3:$M$299,0)),"")</f>
        <v/>
      </c>
      <c r="D274" s="38" t="str">
        <f>IFERROR("#"&amp;INDEX(Proyectos!$A$3:$A$299,MATCH(D267*100+7,Proyectos!$M$3:$M$299,0))&amp;" · "&amp;INDEX(Proyectos!$D$3:$D$299,MATCH(D267*100+7,Proyectos!$M$3:$M$299,0)),"")</f>
        <v/>
      </c>
      <c r="E274" s="38" t="str">
        <f>IFERROR("#"&amp;INDEX(Proyectos!$A$3:$A$299,MATCH(E267*100+7,Proyectos!$M$3:$M$299,0))&amp;" · "&amp;INDEX(Proyectos!$D$3:$D$299,MATCH(E267*100+7,Proyectos!$M$3:$M$299,0)),"")</f>
        <v/>
      </c>
      <c r="F274" s="38" t="str">
        <f>IFERROR("#"&amp;INDEX(Proyectos!$A$3:$A$299,MATCH(F267*100+7,Proyectos!$M$3:$M$299,0))&amp;" · "&amp;INDEX(Proyectos!$D$3:$D$299,MATCH(F267*100+7,Proyectos!$M$3:$M$299,0)),"")</f>
        <v/>
      </c>
      <c r="G274" s="38" t="str">
        <f>IFERROR("#"&amp;INDEX(Proyectos!$A$3:$A$299,MATCH(G267*100+7,Proyectos!$M$3:$M$299,0))&amp;" · "&amp;INDEX(Proyectos!$D$3:$D$299,MATCH(G267*100+7,Proyectos!$M$3:$M$299,0)),"")</f>
        <v/>
      </c>
      <c r="J274" t="str">
        <f>IFERROR(INDEX(Proyectos!$H$3:$H$299,MATCH(B267*100+7,Proyectos!$M$3:$M$299,0)),"")</f>
        <v/>
      </c>
      <c r="K274" t="str">
        <f>IFERROR(INDEX(Proyectos!$H$3:$H$299,MATCH(C267*100+7,Proyectos!$M$3:$M$299,0)),"")</f>
        <v/>
      </c>
      <c r="L274" t="str">
        <f>IFERROR(INDEX(Proyectos!$H$3:$H$299,MATCH(D267*100+7,Proyectos!$M$3:$M$299,0)),"")</f>
        <v/>
      </c>
      <c r="M274" t="str">
        <f>IFERROR(INDEX(Proyectos!$H$3:$H$299,MATCH(E267*100+7,Proyectos!$M$3:$M$299,0)),"")</f>
        <v/>
      </c>
      <c r="N274" t="str">
        <f>IFERROR(INDEX(Proyectos!$H$3:$H$299,MATCH(F267*100+7,Proyectos!$M$3:$M$299,0)),"")</f>
        <v/>
      </c>
      <c r="O274" t="str">
        <f>IFERROR(INDEX(Proyectos!$H$3:$H$299,MATCH(G267*100+7,Proyectos!$M$3:$M$299,0)),"")</f>
        <v/>
      </c>
    </row>
    <row r="275" ht="24" customHeight="1">
      <c r="A275" s="36" t="n"/>
      <c r="B275" s="38" t="str">
        <f>IFERROR("#"&amp;INDEX(Proyectos!$A$3:$A$299,MATCH(B267*100+8,Proyectos!$M$3:$M$299,0))&amp;" · "&amp;INDEX(Proyectos!$D$3:$D$299,MATCH(B267*100+8,Proyectos!$M$3:$M$299,0)),"")</f>
        <v/>
      </c>
      <c r="C275" s="38" t="str">
        <f>IFERROR("#"&amp;INDEX(Proyectos!$A$3:$A$299,MATCH(C267*100+8,Proyectos!$M$3:$M$299,0))&amp;" · "&amp;INDEX(Proyectos!$D$3:$D$299,MATCH(C267*100+8,Proyectos!$M$3:$M$299,0)),"")</f>
        <v/>
      </c>
      <c r="D275" s="38" t="str">
        <f>IFERROR("#"&amp;INDEX(Proyectos!$A$3:$A$299,MATCH(D267*100+8,Proyectos!$M$3:$M$299,0))&amp;" · "&amp;INDEX(Proyectos!$D$3:$D$299,MATCH(D267*100+8,Proyectos!$M$3:$M$299,0)),"")</f>
        <v/>
      </c>
      <c r="E275" s="38" t="str">
        <f>IFERROR("#"&amp;INDEX(Proyectos!$A$3:$A$299,MATCH(E267*100+8,Proyectos!$M$3:$M$299,0))&amp;" · "&amp;INDEX(Proyectos!$D$3:$D$299,MATCH(E267*100+8,Proyectos!$M$3:$M$299,0)),"")</f>
        <v/>
      </c>
      <c r="F275" s="38" t="str">
        <f>IFERROR("#"&amp;INDEX(Proyectos!$A$3:$A$299,MATCH(F267*100+8,Proyectos!$M$3:$M$299,0))&amp;" · "&amp;INDEX(Proyectos!$D$3:$D$299,MATCH(F267*100+8,Proyectos!$M$3:$M$299,0)),"")</f>
        <v/>
      </c>
      <c r="G275" s="38" t="str">
        <f>IFERROR("#"&amp;INDEX(Proyectos!$A$3:$A$299,MATCH(G267*100+8,Proyectos!$M$3:$M$299,0))&amp;" · "&amp;INDEX(Proyectos!$D$3:$D$299,MATCH(G267*100+8,Proyectos!$M$3:$M$299,0)),"")</f>
        <v/>
      </c>
      <c r="J275" t="str">
        <f>IFERROR(INDEX(Proyectos!$H$3:$H$299,MATCH(B267*100+8,Proyectos!$M$3:$M$299,0)),"")</f>
        <v/>
      </c>
      <c r="K275" t="str">
        <f>IFERROR(INDEX(Proyectos!$H$3:$H$299,MATCH(C267*100+8,Proyectos!$M$3:$M$299,0)),"")</f>
        <v/>
      </c>
      <c r="L275" t="str">
        <f>IFERROR(INDEX(Proyectos!$H$3:$H$299,MATCH(D267*100+8,Proyectos!$M$3:$M$299,0)),"")</f>
        <v/>
      </c>
      <c r="M275" t="str">
        <f>IFERROR(INDEX(Proyectos!$H$3:$H$299,MATCH(E267*100+8,Proyectos!$M$3:$M$299,0)),"")</f>
        <v/>
      </c>
      <c r="N275" t="str">
        <f>IFERROR(INDEX(Proyectos!$H$3:$H$299,MATCH(F267*100+8,Proyectos!$M$3:$M$299,0)),"")</f>
        <v/>
      </c>
      <c r="O275" t="str">
        <f>IFERROR(INDEX(Proyectos!$H$3:$H$299,MATCH(G267*100+8,Proyectos!$M$3:$M$299,0)),"")</f>
        <v/>
      </c>
    </row>
    <row r="276" ht="15" customHeight="1">
      <c r="A276" s="37" t="n">
        <v>46363</v>
      </c>
      <c r="B276" s="37" t="n">
        <v>46364</v>
      </c>
      <c r="C276" s="37" t="n">
        <v>46365</v>
      </c>
      <c r="D276" s="37" t="n">
        <v>46366</v>
      </c>
      <c r="E276" s="37" t="n">
        <v>46367</v>
      </c>
      <c r="F276" s="37" t="n">
        <v>46368</v>
      </c>
      <c r="G276" s="37" t="n">
        <v>46369</v>
      </c>
    </row>
    <row r="277" ht="24" customHeight="1">
      <c r="A277" s="38" t="str">
        <f>IFERROR("#"&amp;INDEX(Proyectos!$A$3:$A$299,MATCH(A276*100+1,Proyectos!$M$3:$M$299,0))&amp;" · "&amp;INDEX(Proyectos!$D$3:$D$299,MATCH(A276*100+1,Proyectos!$M$3:$M$299,0)),"")</f>
        <v/>
      </c>
      <c r="B277" s="38" t="str">
        <f>IFERROR("#"&amp;INDEX(Proyectos!$A$3:$A$299,MATCH(B276*100+1,Proyectos!$M$3:$M$299,0))&amp;" · "&amp;INDEX(Proyectos!$D$3:$D$299,MATCH(B276*100+1,Proyectos!$M$3:$M$299,0)),"")</f>
        <v/>
      </c>
      <c r="C277" s="38" t="str">
        <f>IFERROR("#"&amp;INDEX(Proyectos!$A$3:$A$299,MATCH(C276*100+1,Proyectos!$M$3:$M$299,0))&amp;" · "&amp;INDEX(Proyectos!$D$3:$D$299,MATCH(C276*100+1,Proyectos!$M$3:$M$299,0)),"")</f>
        <v/>
      </c>
      <c r="D277" s="38" t="str">
        <f>IFERROR("#"&amp;INDEX(Proyectos!$A$3:$A$299,MATCH(D276*100+1,Proyectos!$M$3:$M$299,0))&amp;" · "&amp;INDEX(Proyectos!$D$3:$D$299,MATCH(D276*100+1,Proyectos!$M$3:$M$299,0)),"")</f>
        <v/>
      </c>
      <c r="E277" s="38" t="str">
        <f>IFERROR("#"&amp;INDEX(Proyectos!$A$3:$A$299,MATCH(E276*100+1,Proyectos!$M$3:$M$299,0))&amp;" · "&amp;INDEX(Proyectos!$D$3:$D$299,MATCH(E276*100+1,Proyectos!$M$3:$M$299,0)),"")</f>
        <v/>
      </c>
      <c r="F277" s="38" t="str">
        <f>IFERROR("#"&amp;INDEX(Proyectos!$A$3:$A$299,MATCH(F276*100+1,Proyectos!$M$3:$M$299,0))&amp;" · "&amp;INDEX(Proyectos!$D$3:$D$299,MATCH(F276*100+1,Proyectos!$M$3:$M$299,0)),"")</f>
        <v/>
      </c>
      <c r="G277" s="38" t="str">
        <f>IFERROR("#"&amp;INDEX(Proyectos!$A$3:$A$299,MATCH(G276*100+1,Proyectos!$M$3:$M$299,0))&amp;" · "&amp;INDEX(Proyectos!$D$3:$D$299,MATCH(G276*100+1,Proyectos!$M$3:$M$299,0)),"")</f>
        <v/>
      </c>
      <c r="I277" t="str">
        <f>IFERROR(INDEX(Proyectos!$H$3:$H$299,MATCH(A276*100+1,Proyectos!$M$3:$M$299,0)),"")</f>
        <v/>
      </c>
      <c r="J277" t="str">
        <f>IFERROR(INDEX(Proyectos!$H$3:$H$299,MATCH(B276*100+1,Proyectos!$M$3:$M$299,0)),"")</f>
        <v/>
      </c>
      <c r="K277" t="str">
        <f>IFERROR(INDEX(Proyectos!$H$3:$H$299,MATCH(C276*100+1,Proyectos!$M$3:$M$299,0)),"")</f>
        <v/>
      </c>
      <c r="L277" t="str">
        <f>IFERROR(INDEX(Proyectos!$H$3:$H$299,MATCH(D276*100+1,Proyectos!$M$3:$M$299,0)),"")</f>
        <v/>
      </c>
      <c r="M277" t="str">
        <f>IFERROR(INDEX(Proyectos!$H$3:$H$299,MATCH(E276*100+1,Proyectos!$M$3:$M$299,0)),"")</f>
        <v/>
      </c>
      <c r="N277" t="str">
        <f>IFERROR(INDEX(Proyectos!$H$3:$H$299,MATCH(F276*100+1,Proyectos!$M$3:$M$299,0)),"")</f>
        <v/>
      </c>
      <c r="O277" t="str">
        <f>IFERROR(INDEX(Proyectos!$H$3:$H$299,MATCH(G276*100+1,Proyectos!$M$3:$M$299,0)),"")</f>
        <v/>
      </c>
    </row>
    <row r="278" ht="24" customHeight="1">
      <c r="A278" s="38" t="str">
        <f>IFERROR("#"&amp;INDEX(Proyectos!$A$3:$A$299,MATCH(A276*100+2,Proyectos!$M$3:$M$299,0))&amp;" · "&amp;INDEX(Proyectos!$D$3:$D$299,MATCH(A276*100+2,Proyectos!$M$3:$M$299,0)),"")</f>
        <v/>
      </c>
      <c r="B278" s="38" t="str">
        <f>IFERROR("#"&amp;INDEX(Proyectos!$A$3:$A$299,MATCH(B276*100+2,Proyectos!$M$3:$M$299,0))&amp;" · "&amp;INDEX(Proyectos!$D$3:$D$299,MATCH(B276*100+2,Proyectos!$M$3:$M$299,0)),"")</f>
        <v/>
      </c>
      <c r="C278" s="38" t="str">
        <f>IFERROR("#"&amp;INDEX(Proyectos!$A$3:$A$299,MATCH(C276*100+2,Proyectos!$M$3:$M$299,0))&amp;" · "&amp;INDEX(Proyectos!$D$3:$D$299,MATCH(C276*100+2,Proyectos!$M$3:$M$299,0)),"")</f>
        <v/>
      </c>
      <c r="D278" s="38" t="str">
        <f>IFERROR("#"&amp;INDEX(Proyectos!$A$3:$A$299,MATCH(D276*100+2,Proyectos!$M$3:$M$299,0))&amp;" · "&amp;INDEX(Proyectos!$D$3:$D$299,MATCH(D276*100+2,Proyectos!$M$3:$M$299,0)),"")</f>
        <v/>
      </c>
      <c r="E278" s="38" t="str">
        <f>IFERROR("#"&amp;INDEX(Proyectos!$A$3:$A$299,MATCH(E276*100+2,Proyectos!$M$3:$M$299,0))&amp;" · "&amp;INDEX(Proyectos!$D$3:$D$299,MATCH(E276*100+2,Proyectos!$M$3:$M$299,0)),"")</f>
        <v/>
      </c>
      <c r="F278" s="38" t="str">
        <f>IFERROR("#"&amp;INDEX(Proyectos!$A$3:$A$299,MATCH(F276*100+2,Proyectos!$M$3:$M$299,0))&amp;" · "&amp;INDEX(Proyectos!$D$3:$D$299,MATCH(F276*100+2,Proyectos!$M$3:$M$299,0)),"")</f>
        <v/>
      </c>
      <c r="G278" s="38" t="str">
        <f>IFERROR("#"&amp;INDEX(Proyectos!$A$3:$A$299,MATCH(G276*100+2,Proyectos!$M$3:$M$299,0))&amp;" · "&amp;INDEX(Proyectos!$D$3:$D$299,MATCH(G276*100+2,Proyectos!$M$3:$M$299,0)),"")</f>
        <v/>
      </c>
      <c r="I278" t="str">
        <f>IFERROR(INDEX(Proyectos!$H$3:$H$299,MATCH(A276*100+2,Proyectos!$M$3:$M$299,0)),"")</f>
        <v/>
      </c>
      <c r="J278" t="str">
        <f>IFERROR(INDEX(Proyectos!$H$3:$H$299,MATCH(B276*100+2,Proyectos!$M$3:$M$299,0)),"")</f>
        <v/>
      </c>
      <c r="K278" t="str">
        <f>IFERROR(INDEX(Proyectos!$H$3:$H$299,MATCH(C276*100+2,Proyectos!$M$3:$M$299,0)),"")</f>
        <v/>
      </c>
      <c r="L278" t="str">
        <f>IFERROR(INDEX(Proyectos!$H$3:$H$299,MATCH(D276*100+2,Proyectos!$M$3:$M$299,0)),"")</f>
        <v/>
      </c>
      <c r="M278" t="str">
        <f>IFERROR(INDEX(Proyectos!$H$3:$H$299,MATCH(E276*100+2,Proyectos!$M$3:$M$299,0)),"")</f>
        <v/>
      </c>
      <c r="N278" t="str">
        <f>IFERROR(INDEX(Proyectos!$H$3:$H$299,MATCH(F276*100+2,Proyectos!$M$3:$M$299,0)),"")</f>
        <v/>
      </c>
      <c r="O278" t="str">
        <f>IFERROR(INDEX(Proyectos!$H$3:$H$299,MATCH(G276*100+2,Proyectos!$M$3:$M$299,0)),"")</f>
        <v/>
      </c>
    </row>
    <row r="279" ht="24" customHeight="1">
      <c r="A279" s="38" t="str">
        <f>IFERROR("#"&amp;INDEX(Proyectos!$A$3:$A$299,MATCH(A276*100+3,Proyectos!$M$3:$M$299,0))&amp;" · "&amp;INDEX(Proyectos!$D$3:$D$299,MATCH(A276*100+3,Proyectos!$M$3:$M$299,0)),"")</f>
        <v/>
      </c>
      <c r="B279" s="38" t="str">
        <f>IFERROR("#"&amp;INDEX(Proyectos!$A$3:$A$299,MATCH(B276*100+3,Proyectos!$M$3:$M$299,0))&amp;" · "&amp;INDEX(Proyectos!$D$3:$D$299,MATCH(B276*100+3,Proyectos!$M$3:$M$299,0)),"")</f>
        <v/>
      </c>
      <c r="C279" s="38" t="str">
        <f>IFERROR("#"&amp;INDEX(Proyectos!$A$3:$A$299,MATCH(C276*100+3,Proyectos!$M$3:$M$299,0))&amp;" · "&amp;INDEX(Proyectos!$D$3:$D$299,MATCH(C276*100+3,Proyectos!$M$3:$M$299,0)),"")</f>
        <v/>
      </c>
      <c r="D279" s="38" t="str">
        <f>IFERROR("#"&amp;INDEX(Proyectos!$A$3:$A$299,MATCH(D276*100+3,Proyectos!$M$3:$M$299,0))&amp;" · "&amp;INDEX(Proyectos!$D$3:$D$299,MATCH(D276*100+3,Proyectos!$M$3:$M$299,0)),"")</f>
        <v/>
      </c>
      <c r="E279" s="38" t="str">
        <f>IFERROR("#"&amp;INDEX(Proyectos!$A$3:$A$299,MATCH(E276*100+3,Proyectos!$M$3:$M$299,0))&amp;" · "&amp;INDEX(Proyectos!$D$3:$D$299,MATCH(E276*100+3,Proyectos!$M$3:$M$299,0)),"")</f>
        <v/>
      </c>
      <c r="F279" s="38" t="str">
        <f>IFERROR("#"&amp;INDEX(Proyectos!$A$3:$A$299,MATCH(F276*100+3,Proyectos!$M$3:$M$299,0))&amp;" · "&amp;INDEX(Proyectos!$D$3:$D$299,MATCH(F276*100+3,Proyectos!$M$3:$M$299,0)),"")</f>
        <v/>
      </c>
      <c r="G279" s="38" t="str">
        <f>IFERROR("#"&amp;INDEX(Proyectos!$A$3:$A$299,MATCH(G276*100+3,Proyectos!$M$3:$M$299,0))&amp;" · "&amp;INDEX(Proyectos!$D$3:$D$299,MATCH(G276*100+3,Proyectos!$M$3:$M$299,0)),"")</f>
        <v/>
      </c>
      <c r="I279" t="str">
        <f>IFERROR(INDEX(Proyectos!$H$3:$H$299,MATCH(A276*100+3,Proyectos!$M$3:$M$299,0)),"")</f>
        <v/>
      </c>
      <c r="J279" t="str">
        <f>IFERROR(INDEX(Proyectos!$H$3:$H$299,MATCH(B276*100+3,Proyectos!$M$3:$M$299,0)),"")</f>
        <v/>
      </c>
      <c r="K279" t="str">
        <f>IFERROR(INDEX(Proyectos!$H$3:$H$299,MATCH(C276*100+3,Proyectos!$M$3:$M$299,0)),"")</f>
        <v/>
      </c>
      <c r="L279" t="str">
        <f>IFERROR(INDEX(Proyectos!$H$3:$H$299,MATCH(D276*100+3,Proyectos!$M$3:$M$299,0)),"")</f>
        <v/>
      </c>
      <c r="M279" t="str">
        <f>IFERROR(INDEX(Proyectos!$H$3:$H$299,MATCH(E276*100+3,Proyectos!$M$3:$M$299,0)),"")</f>
        <v/>
      </c>
      <c r="N279" t="str">
        <f>IFERROR(INDEX(Proyectos!$H$3:$H$299,MATCH(F276*100+3,Proyectos!$M$3:$M$299,0)),"")</f>
        <v/>
      </c>
      <c r="O279" t="str">
        <f>IFERROR(INDEX(Proyectos!$H$3:$H$299,MATCH(G276*100+3,Proyectos!$M$3:$M$299,0)),"")</f>
        <v/>
      </c>
    </row>
    <row r="280" ht="24" customHeight="1">
      <c r="A280" s="38" t="str">
        <f>IFERROR("#"&amp;INDEX(Proyectos!$A$3:$A$299,MATCH(A276*100+4,Proyectos!$M$3:$M$299,0))&amp;" · "&amp;INDEX(Proyectos!$D$3:$D$299,MATCH(A276*100+4,Proyectos!$M$3:$M$299,0)),"")</f>
        <v/>
      </c>
      <c r="B280" s="38" t="str">
        <f>IFERROR("#"&amp;INDEX(Proyectos!$A$3:$A$299,MATCH(B276*100+4,Proyectos!$M$3:$M$299,0))&amp;" · "&amp;INDEX(Proyectos!$D$3:$D$299,MATCH(B276*100+4,Proyectos!$M$3:$M$299,0)),"")</f>
        <v/>
      </c>
      <c r="C280" s="38" t="str">
        <f>IFERROR("#"&amp;INDEX(Proyectos!$A$3:$A$299,MATCH(C276*100+4,Proyectos!$M$3:$M$299,0))&amp;" · "&amp;INDEX(Proyectos!$D$3:$D$299,MATCH(C276*100+4,Proyectos!$M$3:$M$299,0)),"")</f>
        <v/>
      </c>
      <c r="D280" s="38" t="str">
        <f>IFERROR("#"&amp;INDEX(Proyectos!$A$3:$A$299,MATCH(D276*100+4,Proyectos!$M$3:$M$299,0))&amp;" · "&amp;INDEX(Proyectos!$D$3:$D$299,MATCH(D276*100+4,Proyectos!$M$3:$M$299,0)),"")</f>
        <v/>
      </c>
      <c r="E280" s="38" t="str">
        <f>IFERROR("#"&amp;INDEX(Proyectos!$A$3:$A$299,MATCH(E276*100+4,Proyectos!$M$3:$M$299,0))&amp;" · "&amp;INDEX(Proyectos!$D$3:$D$299,MATCH(E276*100+4,Proyectos!$M$3:$M$299,0)),"")</f>
        <v/>
      </c>
      <c r="F280" s="38" t="str">
        <f>IFERROR("#"&amp;INDEX(Proyectos!$A$3:$A$299,MATCH(F276*100+4,Proyectos!$M$3:$M$299,0))&amp;" · "&amp;INDEX(Proyectos!$D$3:$D$299,MATCH(F276*100+4,Proyectos!$M$3:$M$299,0)),"")</f>
        <v/>
      </c>
      <c r="G280" s="38" t="str">
        <f>IFERROR("#"&amp;INDEX(Proyectos!$A$3:$A$299,MATCH(G276*100+4,Proyectos!$M$3:$M$299,0))&amp;" · "&amp;INDEX(Proyectos!$D$3:$D$299,MATCH(G276*100+4,Proyectos!$M$3:$M$299,0)),"")</f>
        <v/>
      </c>
      <c r="I280" t="str">
        <f>IFERROR(INDEX(Proyectos!$H$3:$H$299,MATCH(A276*100+4,Proyectos!$M$3:$M$299,0)),"")</f>
        <v/>
      </c>
      <c r="J280" t="str">
        <f>IFERROR(INDEX(Proyectos!$H$3:$H$299,MATCH(B276*100+4,Proyectos!$M$3:$M$299,0)),"")</f>
        <v/>
      </c>
      <c r="K280" t="str">
        <f>IFERROR(INDEX(Proyectos!$H$3:$H$299,MATCH(C276*100+4,Proyectos!$M$3:$M$299,0)),"")</f>
        <v/>
      </c>
      <c r="L280" t="str">
        <f>IFERROR(INDEX(Proyectos!$H$3:$H$299,MATCH(D276*100+4,Proyectos!$M$3:$M$299,0)),"")</f>
        <v/>
      </c>
      <c r="M280" t="str">
        <f>IFERROR(INDEX(Proyectos!$H$3:$H$299,MATCH(E276*100+4,Proyectos!$M$3:$M$299,0)),"")</f>
        <v/>
      </c>
      <c r="N280" t="str">
        <f>IFERROR(INDEX(Proyectos!$H$3:$H$299,MATCH(F276*100+4,Proyectos!$M$3:$M$299,0)),"")</f>
        <v/>
      </c>
      <c r="O280" t="str">
        <f>IFERROR(INDEX(Proyectos!$H$3:$H$299,MATCH(G276*100+4,Proyectos!$M$3:$M$299,0)),"")</f>
        <v/>
      </c>
    </row>
    <row r="281" ht="24" customHeight="1">
      <c r="A281" s="38" t="str">
        <f>IFERROR("#"&amp;INDEX(Proyectos!$A$3:$A$299,MATCH(A276*100+5,Proyectos!$M$3:$M$299,0))&amp;" · "&amp;INDEX(Proyectos!$D$3:$D$299,MATCH(A276*100+5,Proyectos!$M$3:$M$299,0)),"")</f>
        <v/>
      </c>
      <c r="B281" s="38" t="str">
        <f>IFERROR("#"&amp;INDEX(Proyectos!$A$3:$A$299,MATCH(B276*100+5,Proyectos!$M$3:$M$299,0))&amp;" · "&amp;INDEX(Proyectos!$D$3:$D$299,MATCH(B276*100+5,Proyectos!$M$3:$M$299,0)),"")</f>
        <v/>
      </c>
      <c r="C281" s="38" t="str">
        <f>IFERROR("#"&amp;INDEX(Proyectos!$A$3:$A$299,MATCH(C276*100+5,Proyectos!$M$3:$M$299,0))&amp;" · "&amp;INDEX(Proyectos!$D$3:$D$299,MATCH(C276*100+5,Proyectos!$M$3:$M$299,0)),"")</f>
        <v/>
      </c>
      <c r="D281" s="38" t="str">
        <f>IFERROR("#"&amp;INDEX(Proyectos!$A$3:$A$299,MATCH(D276*100+5,Proyectos!$M$3:$M$299,0))&amp;" · "&amp;INDEX(Proyectos!$D$3:$D$299,MATCH(D276*100+5,Proyectos!$M$3:$M$299,0)),"")</f>
        <v/>
      </c>
      <c r="E281" s="38" t="str">
        <f>IFERROR("#"&amp;INDEX(Proyectos!$A$3:$A$299,MATCH(E276*100+5,Proyectos!$M$3:$M$299,0))&amp;" · "&amp;INDEX(Proyectos!$D$3:$D$299,MATCH(E276*100+5,Proyectos!$M$3:$M$299,0)),"")</f>
        <v/>
      </c>
      <c r="F281" s="38" t="str">
        <f>IFERROR("#"&amp;INDEX(Proyectos!$A$3:$A$299,MATCH(F276*100+5,Proyectos!$M$3:$M$299,0))&amp;" · "&amp;INDEX(Proyectos!$D$3:$D$299,MATCH(F276*100+5,Proyectos!$M$3:$M$299,0)),"")</f>
        <v/>
      </c>
      <c r="G281" s="38" t="str">
        <f>IFERROR("#"&amp;INDEX(Proyectos!$A$3:$A$299,MATCH(G276*100+5,Proyectos!$M$3:$M$299,0))&amp;" · "&amp;INDEX(Proyectos!$D$3:$D$299,MATCH(G276*100+5,Proyectos!$M$3:$M$299,0)),"")</f>
        <v/>
      </c>
      <c r="I281" t="str">
        <f>IFERROR(INDEX(Proyectos!$H$3:$H$299,MATCH(A276*100+5,Proyectos!$M$3:$M$299,0)),"")</f>
        <v/>
      </c>
      <c r="J281" t="str">
        <f>IFERROR(INDEX(Proyectos!$H$3:$H$299,MATCH(B276*100+5,Proyectos!$M$3:$M$299,0)),"")</f>
        <v/>
      </c>
      <c r="K281" t="str">
        <f>IFERROR(INDEX(Proyectos!$H$3:$H$299,MATCH(C276*100+5,Proyectos!$M$3:$M$299,0)),"")</f>
        <v/>
      </c>
      <c r="L281" t="str">
        <f>IFERROR(INDEX(Proyectos!$H$3:$H$299,MATCH(D276*100+5,Proyectos!$M$3:$M$299,0)),"")</f>
        <v/>
      </c>
      <c r="M281" t="str">
        <f>IFERROR(INDEX(Proyectos!$H$3:$H$299,MATCH(E276*100+5,Proyectos!$M$3:$M$299,0)),"")</f>
        <v/>
      </c>
      <c r="N281" t="str">
        <f>IFERROR(INDEX(Proyectos!$H$3:$H$299,MATCH(F276*100+5,Proyectos!$M$3:$M$299,0)),"")</f>
        <v/>
      </c>
      <c r="O281" t="str">
        <f>IFERROR(INDEX(Proyectos!$H$3:$H$299,MATCH(G276*100+5,Proyectos!$M$3:$M$299,0)),"")</f>
        <v/>
      </c>
    </row>
    <row r="282" ht="24" customHeight="1">
      <c r="A282" s="38" t="str">
        <f>IFERROR("#"&amp;INDEX(Proyectos!$A$3:$A$299,MATCH(A276*100+6,Proyectos!$M$3:$M$299,0))&amp;" · "&amp;INDEX(Proyectos!$D$3:$D$299,MATCH(A276*100+6,Proyectos!$M$3:$M$299,0)),"")</f>
        <v/>
      </c>
      <c r="B282" s="38" t="str">
        <f>IFERROR("#"&amp;INDEX(Proyectos!$A$3:$A$299,MATCH(B276*100+6,Proyectos!$M$3:$M$299,0))&amp;" · "&amp;INDEX(Proyectos!$D$3:$D$299,MATCH(B276*100+6,Proyectos!$M$3:$M$299,0)),"")</f>
        <v/>
      </c>
      <c r="C282" s="38" t="str">
        <f>IFERROR("#"&amp;INDEX(Proyectos!$A$3:$A$299,MATCH(C276*100+6,Proyectos!$M$3:$M$299,0))&amp;" · "&amp;INDEX(Proyectos!$D$3:$D$299,MATCH(C276*100+6,Proyectos!$M$3:$M$299,0)),"")</f>
        <v/>
      </c>
      <c r="D282" s="38" t="str">
        <f>IFERROR("#"&amp;INDEX(Proyectos!$A$3:$A$299,MATCH(D276*100+6,Proyectos!$M$3:$M$299,0))&amp;" · "&amp;INDEX(Proyectos!$D$3:$D$299,MATCH(D276*100+6,Proyectos!$M$3:$M$299,0)),"")</f>
        <v/>
      </c>
      <c r="E282" s="38" t="str">
        <f>IFERROR("#"&amp;INDEX(Proyectos!$A$3:$A$299,MATCH(E276*100+6,Proyectos!$M$3:$M$299,0))&amp;" · "&amp;INDEX(Proyectos!$D$3:$D$299,MATCH(E276*100+6,Proyectos!$M$3:$M$299,0)),"")</f>
        <v/>
      </c>
      <c r="F282" s="38" t="str">
        <f>IFERROR("#"&amp;INDEX(Proyectos!$A$3:$A$299,MATCH(F276*100+6,Proyectos!$M$3:$M$299,0))&amp;" · "&amp;INDEX(Proyectos!$D$3:$D$299,MATCH(F276*100+6,Proyectos!$M$3:$M$299,0)),"")</f>
        <v/>
      </c>
      <c r="G282" s="38" t="str">
        <f>IFERROR("#"&amp;INDEX(Proyectos!$A$3:$A$299,MATCH(G276*100+6,Proyectos!$M$3:$M$299,0))&amp;" · "&amp;INDEX(Proyectos!$D$3:$D$299,MATCH(G276*100+6,Proyectos!$M$3:$M$299,0)),"")</f>
        <v/>
      </c>
      <c r="I282" t="str">
        <f>IFERROR(INDEX(Proyectos!$H$3:$H$299,MATCH(A276*100+6,Proyectos!$M$3:$M$299,0)),"")</f>
        <v/>
      </c>
      <c r="J282" t="str">
        <f>IFERROR(INDEX(Proyectos!$H$3:$H$299,MATCH(B276*100+6,Proyectos!$M$3:$M$299,0)),"")</f>
        <v/>
      </c>
      <c r="K282" t="str">
        <f>IFERROR(INDEX(Proyectos!$H$3:$H$299,MATCH(C276*100+6,Proyectos!$M$3:$M$299,0)),"")</f>
        <v/>
      </c>
      <c r="L282" t="str">
        <f>IFERROR(INDEX(Proyectos!$H$3:$H$299,MATCH(D276*100+6,Proyectos!$M$3:$M$299,0)),"")</f>
        <v/>
      </c>
      <c r="M282" t="str">
        <f>IFERROR(INDEX(Proyectos!$H$3:$H$299,MATCH(E276*100+6,Proyectos!$M$3:$M$299,0)),"")</f>
        <v/>
      </c>
      <c r="N282" t="str">
        <f>IFERROR(INDEX(Proyectos!$H$3:$H$299,MATCH(F276*100+6,Proyectos!$M$3:$M$299,0)),"")</f>
        <v/>
      </c>
      <c r="O282" t="str">
        <f>IFERROR(INDEX(Proyectos!$H$3:$H$299,MATCH(G276*100+6,Proyectos!$M$3:$M$299,0)),"")</f>
        <v/>
      </c>
    </row>
    <row r="283" ht="24" customHeight="1">
      <c r="A283" s="38" t="str">
        <f>IFERROR("#"&amp;INDEX(Proyectos!$A$3:$A$299,MATCH(A276*100+7,Proyectos!$M$3:$M$299,0))&amp;" · "&amp;INDEX(Proyectos!$D$3:$D$299,MATCH(A276*100+7,Proyectos!$M$3:$M$299,0)),"")</f>
        <v/>
      </c>
      <c r="B283" s="38" t="str">
        <f>IFERROR("#"&amp;INDEX(Proyectos!$A$3:$A$299,MATCH(B276*100+7,Proyectos!$M$3:$M$299,0))&amp;" · "&amp;INDEX(Proyectos!$D$3:$D$299,MATCH(B276*100+7,Proyectos!$M$3:$M$299,0)),"")</f>
        <v/>
      </c>
      <c r="C283" s="38" t="str">
        <f>IFERROR("#"&amp;INDEX(Proyectos!$A$3:$A$299,MATCH(C276*100+7,Proyectos!$M$3:$M$299,0))&amp;" · "&amp;INDEX(Proyectos!$D$3:$D$299,MATCH(C276*100+7,Proyectos!$M$3:$M$299,0)),"")</f>
        <v/>
      </c>
      <c r="D283" s="38" t="str">
        <f>IFERROR("#"&amp;INDEX(Proyectos!$A$3:$A$299,MATCH(D276*100+7,Proyectos!$M$3:$M$299,0))&amp;" · "&amp;INDEX(Proyectos!$D$3:$D$299,MATCH(D276*100+7,Proyectos!$M$3:$M$299,0)),"")</f>
        <v/>
      </c>
      <c r="E283" s="38" t="str">
        <f>IFERROR("#"&amp;INDEX(Proyectos!$A$3:$A$299,MATCH(E276*100+7,Proyectos!$M$3:$M$299,0))&amp;" · "&amp;INDEX(Proyectos!$D$3:$D$299,MATCH(E276*100+7,Proyectos!$M$3:$M$299,0)),"")</f>
        <v/>
      </c>
      <c r="F283" s="38" t="str">
        <f>IFERROR("#"&amp;INDEX(Proyectos!$A$3:$A$299,MATCH(F276*100+7,Proyectos!$M$3:$M$299,0))&amp;" · "&amp;INDEX(Proyectos!$D$3:$D$299,MATCH(F276*100+7,Proyectos!$M$3:$M$299,0)),"")</f>
        <v/>
      </c>
      <c r="G283" s="38" t="str">
        <f>IFERROR("#"&amp;INDEX(Proyectos!$A$3:$A$299,MATCH(G276*100+7,Proyectos!$M$3:$M$299,0))&amp;" · "&amp;INDEX(Proyectos!$D$3:$D$299,MATCH(G276*100+7,Proyectos!$M$3:$M$299,0)),"")</f>
        <v/>
      </c>
      <c r="I283" t="str">
        <f>IFERROR(INDEX(Proyectos!$H$3:$H$299,MATCH(A276*100+7,Proyectos!$M$3:$M$299,0)),"")</f>
        <v/>
      </c>
      <c r="J283" t="str">
        <f>IFERROR(INDEX(Proyectos!$H$3:$H$299,MATCH(B276*100+7,Proyectos!$M$3:$M$299,0)),"")</f>
        <v/>
      </c>
      <c r="K283" t="str">
        <f>IFERROR(INDEX(Proyectos!$H$3:$H$299,MATCH(C276*100+7,Proyectos!$M$3:$M$299,0)),"")</f>
        <v/>
      </c>
      <c r="L283" t="str">
        <f>IFERROR(INDEX(Proyectos!$H$3:$H$299,MATCH(D276*100+7,Proyectos!$M$3:$M$299,0)),"")</f>
        <v/>
      </c>
      <c r="M283" t="str">
        <f>IFERROR(INDEX(Proyectos!$H$3:$H$299,MATCH(E276*100+7,Proyectos!$M$3:$M$299,0)),"")</f>
        <v/>
      </c>
      <c r="N283" t="str">
        <f>IFERROR(INDEX(Proyectos!$H$3:$H$299,MATCH(F276*100+7,Proyectos!$M$3:$M$299,0)),"")</f>
        <v/>
      </c>
      <c r="O283" t="str">
        <f>IFERROR(INDEX(Proyectos!$H$3:$H$299,MATCH(G276*100+7,Proyectos!$M$3:$M$299,0)),"")</f>
        <v/>
      </c>
    </row>
    <row r="284" ht="24" customHeight="1">
      <c r="A284" s="38" t="str">
        <f>IFERROR("#"&amp;INDEX(Proyectos!$A$3:$A$299,MATCH(A276*100+8,Proyectos!$M$3:$M$299,0))&amp;" · "&amp;INDEX(Proyectos!$D$3:$D$299,MATCH(A276*100+8,Proyectos!$M$3:$M$299,0)),"")</f>
        <v/>
      </c>
      <c r="B284" s="38" t="str">
        <f>IFERROR("#"&amp;INDEX(Proyectos!$A$3:$A$299,MATCH(B276*100+8,Proyectos!$M$3:$M$299,0))&amp;" · "&amp;INDEX(Proyectos!$D$3:$D$299,MATCH(B276*100+8,Proyectos!$M$3:$M$299,0)),"")</f>
        <v/>
      </c>
      <c r="C284" s="38" t="str">
        <f>IFERROR("#"&amp;INDEX(Proyectos!$A$3:$A$299,MATCH(C276*100+8,Proyectos!$M$3:$M$299,0))&amp;" · "&amp;INDEX(Proyectos!$D$3:$D$299,MATCH(C276*100+8,Proyectos!$M$3:$M$299,0)),"")</f>
        <v/>
      </c>
      <c r="D284" s="38" t="str">
        <f>IFERROR("#"&amp;INDEX(Proyectos!$A$3:$A$299,MATCH(D276*100+8,Proyectos!$M$3:$M$299,0))&amp;" · "&amp;INDEX(Proyectos!$D$3:$D$299,MATCH(D276*100+8,Proyectos!$M$3:$M$299,0)),"")</f>
        <v/>
      </c>
      <c r="E284" s="38" t="str">
        <f>IFERROR("#"&amp;INDEX(Proyectos!$A$3:$A$299,MATCH(E276*100+8,Proyectos!$M$3:$M$299,0))&amp;" · "&amp;INDEX(Proyectos!$D$3:$D$299,MATCH(E276*100+8,Proyectos!$M$3:$M$299,0)),"")</f>
        <v/>
      </c>
      <c r="F284" s="38" t="str">
        <f>IFERROR("#"&amp;INDEX(Proyectos!$A$3:$A$299,MATCH(F276*100+8,Proyectos!$M$3:$M$299,0))&amp;" · "&amp;INDEX(Proyectos!$D$3:$D$299,MATCH(F276*100+8,Proyectos!$M$3:$M$299,0)),"")</f>
        <v/>
      </c>
      <c r="G284" s="38" t="str">
        <f>IFERROR("#"&amp;INDEX(Proyectos!$A$3:$A$299,MATCH(G276*100+8,Proyectos!$M$3:$M$299,0))&amp;" · "&amp;INDEX(Proyectos!$D$3:$D$299,MATCH(G276*100+8,Proyectos!$M$3:$M$299,0)),"")</f>
        <v/>
      </c>
      <c r="I284" t="str">
        <f>IFERROR(INDEX(Proyectos!$H$3:$H$299,MATCH(A276*100+8,Proyectos!$M$3:$M$299,0)),"")</f>
        <v/>
      </c>
      <c r="J284" t="str">
        <f>IFERROR(INDEX(Proyectos!$H$3:$H$299,MATCH(B276*100+8,Proyectos!$M$3:$M$299,0)),"")</f>
        <v/>
      </c>
      <c r="K284" t="str">
        <f>IFERROR(INDEX(Proyectos!$H$3:$H$299,MATCH(C276*100+8,Proyectos!$M$3:$M$299,0)),"")</f>
        <v/>
      </c>
      <c r="L284" t="str">
        <f>IFERROR(INDEX(Proyectos!$H$3:$H$299,MATCH(D276*100+8,Proyectos!$M$3:$M$299,0)),"")</f>
        <v/>
      </c>
      <c r="M284" t="str">
        <f>IFERROR(INDEX(Proyectos!$H$3:$H$299,MATCH(E276*100+8,Proyectos!$M$3:$M$299,0)),"")</f>
        <v/>
      </c>
      <c r="N284" t="str">
        <f>IFERROR(INDEX(Proyectos!$H$3:$H$299,MATCH(F276*100+8,Proyectos!$M$3:$M$299,0)),"")</f>
        <v/>
      </c>
      <c r="O284" t="str">
        <f>IFERROR(INDEX(Proyectos!$H$3:$H$299,MATCH(G276*100+8,Proyectos!$M$3:$M$299,0)),"")</f>
        <v/>
      </c>
    </row>
    <row r="285" ht="15" customHeight="1">
      <c r="A285" s="37" t="n">
        <v>46370</v>
      </c>
      <c r="B285" s="37" t="n">
        <v>46371</v>
      </c>
      <c r="C285" s="37" t="n">
        <v>46372</v>
      </c>
      <c r="D285" s="37" t="n">
        <v>46373</v>
      </c>
      <c r="E285" s="37" t="n">
        <v>46374</v>
      </c>
      <c r="F285" s="37" t="n">
        <v>46375</v>
      </c>
      <c r="G285" s="37" t="n">
        <v>46376</v>
      </c>
    </row>
    <row r="286" ht="24" customHeight="1">
      <c r="A286" s="38" t="str">
        <f>IFERROR("#"&amp;INDEX(Proyectos!$A$3:$A$299,MATCH(A285*100+1,Proyectos!$M$3:$M$299,0))&amp;" · "&amp;INDEX(Proyectos!$D$3:$D$299,MATCH(A285*100+1,Proyectos!$M$3:$M$299,0)),"")</f>
        <v/>
      </c>
      <c r="B286" s="38" t="str">
        <f>IFERROR("#"&amp;INDEX(Proyectos!$A$3:$A$299,MATCH(B285*100+1,Proyectos!$M$3:$M$299,0))&amp;" · "&amp;INDEX(Proyectos!$D$3:$D$299,MATCH(B285*100+1,Proyectos!$M$3:$M$299,0)),"")</f>
        <v/>
      </c>
      <c r="C286" s="38" t="str">
        <f>IFERROR("#"&amp;INDEX(Proyectos!$A$3:$A$299,MATCH(C285*100+1,Proyectos!$M$3:$M$299,0))&amp;" · "&amp;INDEX(Proyectos!$D$3:$D$299,MATCH(C285*100+1,Proyectos!$M$3:$M$299,0)),"")</f>
        <v/>
      </c>
      <c r="D286" s="38" t="str">
        <f>IFERROR("#"&amp;INDEX(Proyectos!$A$3:$A$299,MATCH(D285*100+1,Proyectos!$M$3:$M$299,0))&amp;" · "&amp;INDEX(Proyectos!$D$3:$D$299,MATCH(D285*100+1,Proyectos!$M$3:$M$299,0)),"")</f>
        <v/>
      </c>
      <c r="E286" s="38" t="str">
        <f>IFERROR("#"&amp;INDEX(Proyectos!$A$3:$A$299,MATCH(E285*100+1,Proyectos!$M$3:$M$299,0))&amp;" · "&amp;INDEX(Proyectos!$D$3:$D$299,MATCH(E285*100+1,Proyectos!$M$3:$M$299,0)),"")</f>
        <v/>
      </c>
      <c r="F286" s="38" t="str">
        <f>IFERROR("#"&amp;INDEX(Proyectos!$A$3:$A$299,MATCH(F285*100+1,Proyectos!$M$3:$M$299,0))&amp;" · "&amp;INDEX(Proyectos!$D$3:$D$299,MATCH(F285*100+1,Proyectos!$M$3:$M$299,0)),"")</f>
        <v/>
      </c>
      <c r="G286" s="38" t="str">
        <f>IFERROR("#"&amp;INDEX(Proyectos!$A$3:$A$299,MATCH(G285*100+1,Proyectos!$M$3:$M$299,0))&amp;" · "&amp;INDEX(Proyectos!$D$3:$D$299,MATCH(G285*100+1,Proyectos!$M$3:$M$299,0)),"")</f>
        <v/>
      </c>
      <c r="I286" t="str">
        <f>IFERROR(INDEX(Proyectos!$H$3:$H$299,MATCH(A285*100+1,Proyectos!$M$3:$M$299,0)),"")</f>
        <v/>
      </c>
      <c r="J286" t="str">
        <f>IFERROR(INDEX(Proyectos!$H$3:$H$299,MATCH(B285*100+1,Proyectos!$M$3:$M$299,0)),"")</f>
        <v/>
      </c>
      <c r="K286" t="str">
        <f>IFERROR(INDEX(Proyectos!$H$3:$H$299,MATCH(C285*100+1,Proyectos!$M$3:$M$299,0)),"")</f>
        <v/>
      </c>
      <c r="L286" t="str">
        <f>IFERROR(INDEX(Proyectos!$H$3:$H$299,MATCH(D285*100+1,Proyectos!$M$3:$M$299,0)),"")</f>
        <v/>
      </c>
      <c r="M286" t="str">
        <f>IFERROR(INDEX(Proyectos!$H$3:$H$299,MATCH(E285*100+1,Proyectos!$M$3:$M$299,0)),"")</f>
        <v/>
      </c>
      <c r="N286" t="str">
        <f>IFERROR(INDEX(Proyectos!$H$3:$H$299,MATCH(F285*100+1,Proyectos!$M$3:$M$299,0)),"")</f>
        <v/>
      </c>
      <c r="O286" t="str">
        <f>IFERROR(INDEX(Proyectos!$H$3:$H$299,MATCH(G285*100+1,Proyectos!$M$3:$M$299,0)),"")</f>
        <v/>
      </c>
    </row>
    <row r="287" ht="24" customHeight="1">
      <c r="A287" s="38" t="str">
        <f>IFERROR("#"&amp;INDEX(Proyectos!$A$3:$A$299,MATCH(A285*100+2,Proyectos!$M$3:$M$299,0))&amp;" · "&amp;INDEX(Proyectos!$D$3:$D$299,MATCH(A285*100+2,Proyectos!$M$3:$M$299,0)),"")</f>
        <v/>
      </c>
      <c r="B287" s="38" t="str">
        <f>IFERROR("#"&amp;INDEX(Proyectos!$A$3:$A$299,MATCH(B285*100+2,Proyectos!$M$3:$M$299,0))&amp;" · "&amp;INDEX(Proyectos!$D$3:$D$299,MATCH(B285*100+2,Proyectos!$M$3:$M$299,0)),"")</f>
        <v/>
      </c>
      <c r="C287" s="38" t="str">
        <f>IFERROR("#"&amp;INDEX(Proyectos!$A$3:$A$299,MATCH(C285*100+2,Proyectos!$M$3:$M$299,0))&amp;" · "&amp;INDEX(Proyectos!$D$3:$D$299,MATCH(C285*100+2,Proyectos!$M$3:$M$299,0)),"")</f>
        <v/>
      </c>
      <c r="D287" s="38" t="str">
        <f>IFERROR("#"&amp;INDEX(Proyectos!$A$3:$A$299,MATCH(D285*100+2,Proyectos!$M$3:$M$299,0))&amp;" · "&amp;INDEX(Proyectos!$D$3:$D$299,MATCH(D285*100+2,Proyectos!$M$3:$M$299,0)),"")</f>
        <v/>
      </c>
      <c r="E287" s="38" t="str">
        <f>IFERROR("#"&amp;INDEX(Proyectos!$A$3:$A$299,MATCH(E285*100+2,Proyectos!$M$3:$M$299,0))&amp;" · "&amp;INDEX(Proyectos!$D$3:$D$299,MATCH(E285*100+2,Proyectos!$M$3:$M$299,0)),"")</f>
        <v/>
      </c>
      <c r="F287" s="38" t="str">
        <f>IFERROR("#"&amp;INDEX(Proyectos!$A$3:$A$299,MATCH(F285*100+2,Proyectos!$M$3:$M$299,0))&amp;" · "&amp;INDEX(Proyectos!$D$3:$D$299,MATCH(F285*100+2,Proyectos!$M$3:$M$299,0)),"")</f>
        <v/>
      </c>
      <c r="G287" s="38" t="str">
        <f>IFERROR("#"&amp;INDEX(Proyectos!$A$3:$A$299,MATCH(G285*100+2,Proyectos!$M$3:$M$299,0))&amp;" · "&amp;INDEX(Proyectos!$D$3:$D$299,MATCH(G285*100+2,Proyectos!$M$3:$M$299,0)),"")</f>
        <v/>
      </c>
      <c r="I287" t="str">
        <f>IFERROR(INDEX(Proyectos!$H$3:$H$299,MATCH(A285*100+2,Proyectos!$M$3:$M$299,0)),"")</f>
        <v/>
      </c>
      <c r="J287" t="str">
        <f>IFERROR(INDEX(Proyectos!$H$3:$H$299,MATCH(B285*100+2,Proyectos!$M$3:$M$299,0)),"")</f>
        <v/>
      </c>
      <c r="K287" t="str">
        <f>IFERROR(INDEX(Proyectos!$H$3:$H$299,MATCH(C285*100+2,Proyectos!$M$3:$M$299,0)),"")</f>
        <v/>
      </c>
      <c r="L287" t="str">
        <f>IFERROR(INDEX(Proyectos!$H$3:$H$299,MATCH(D285*100+2,Proyectos!$M$3:$M$299,0)),"")</f>
        <v/>
      </c>
      <c r="M287" t="str">
        <f>IFERROR(INDEX(Proyectos!$H$3:$H$299,MATCH(E285*100+2,Proyectos!$M$3:$M$299,0)),"")</f>
        <v/>
      </c>
      <c r="N287" t="str">
        <f>IFERROR(INDEX(Proyectos!$H$3:$H$299,MATCH(F285*100+2,Proyectos!$M$3:$M$299,0)),"")</f>
        <v/>
      </c>
      <c r="O287" t="str">
        <f>IFERROR(INDEX(Proyectos!$H$3:$H$299,MATCH(G285*100+2,Proyectos!$M$3:$M$299,0)),"")</f>
        <v/>
      </c>
    </row>
    <row r="288" ht="24" customHeight="1">
      <c r="A288" s="38" t="str">
        <f>IFERROR("#"&amp;INDEX(Proyectos!$A$3:$A$299,MATCH(A285*100+3,Proyectos!$M$3:$M$299,0))&amp;" · "&amp;INDEX(Proyectos!$D$3:$D$299,MATCH(A285*100+3,Proyectos!$M$3:$M$299,0)),"")</f>
        <v/>
      </c>
      <c r="B288" s="38" t="str">
        <f>IFERROR("#"&amp;INDEX(Proyectos!$A$3:$A$299,MATCH(B285*100+3,Proyectos!$M$3:$M$299,0))&amp;" · "&amp;INDEX(Proyectos!$D$3:$D$299,MATCH(B285*100+3,Proyectos!$M$3:$M$299,0)),"")</f>
        <v/>
      </c>
      <c r="C288" s="38" t="str">
        <f>IFERROR("#"&amp;INDEX(Proyectos!$A$3:$A$299,MATCH(C285*100+3,Proyectos!$M$3:$M$299,0))&amp;" · "&amp;INDEX(Proyectos!$D$3:$D$299,MATCH(C285*100+3,Proyectos!$M$3:$M$299,0)),"")</f>
        <v/>
      </c>
      <c r="D288" s="38" t="str">
        <f>IFERROR("#"&amp;INDEX(Proyectos!$A$3:$A$299,MATCH(D285*100+3,Proyectos!$M$3:$M$299,0))&amp;" · "&amp;INDEX(Proyectos!$D$3:$D$299,MATCH(D285*100+3,Proyectos!$M$3:$M$299,0)),"")</f>
        <v/>
      </c>
      <c r="E288" s="38" t="str">
        <f>IFERROR("#"&amp;INDEX(Proyectos!$A$3:$A$299,MATCH(E285*100+3,Proyectos!$M$3:$M$299,0))&amp;" · "&amp;INDEX(Proyectos!$D$3:$D$299,MATCH(E285*100+3,Proyectos!$M$3:$M$299,0)),"")</f>
        <v/>
      </c>
      <c r="F288" s="38" t="str">
        <f>IFERROR("#"&amp;INDEX(Proyectos!$A$3:$A$299,MATCH(F285*100+3,Proyectos!$M$3:$M$299,0))&amp;" · "&amp;INDEX(Proyectos!$D$3:$D$299,MATCH(F285*100+3,Proyectos!$M$3:$M$299,0)),"")</f>
        <v/>
      </c>
      <c r="G288" s="38" t="str">
        <f>IFERROR("#"&amp;INDEX(Proyectos!$A$3:$A$299,MATCH(G285*100+3,Proyectos!$M$3:$M$299,0))&amp;" · "&amp;INDEX(Proyectos!$D$3:$D$299,MATCH(G285*100+3,Proyectos!$M$3:$M$299,0)),"")</f>
        <v/>
      </c>
      <c r="I288" t="str">
        <f>IFERROR(INDEX(Proyectos!$H$3:$H$299,MATCH(A285*100+3,Proyectos!$M$3:$M$299,0)),"")</f>
        <v/>
      </c>
      <c r="J288" t="str">
        <f>IFERROR(INDEX(Proyectos!$H$3:$H$299,MATCH(B285*100+3,Proyectos!$M$3:$M$299,0)),"")</f>
        <v/>
      </c>
      <c r="K288" t="str">
        <f>IFERROR(INDEX(Proyectos!$H$3:$H$299,MATCH(C285*100+3,Proyectos!$M$3:$M$299,0)),"")</f>
        <v/>
      </c>
      <c r="L288" t="str">
        <f>IFERROR(INDEX(Proyectos!$H$3:$H$299,MATCH(D285*100+3,Proyectos!$M$3:$M$299,0)),"")</f>
        <v/>
      </c>
      <c r="M288" t="str">
        <f>IFERROR(INDEX(Proyectos!$H$3:$H$299,MATCH(E285*100+3,Proyectos!$M$3:$M$299,0)),"")</f>
        <v/>
      </c>
      <c r="N288" t="str">
        <f>IFERROR(INDEX(Proyectos!$H$3:$H$299,MATCH(F285*100+3,Proyectos!$M$3:$M$299,0)),"")</f>
        <v/>
      </c>
      <c r="O288" t="str">
        <f>IFERROR(INDEX(Proyectos!$H$3:$H$299,MATCH(G285*100+3,Proyectos!$M$3:$M$299,0)),"")</f>
        <v/>
      </c>
    </row>
    <row r="289" ht="24" customHeight="1">
      <c r="A289" s="38" t="str">
        <f>IFERROR("#"&amp;INDEX(Proyectos!$A$3:$A$299,MATCH(A285*100+4,Proyectos!$M$3:$M$299,0))&amp;" · "&amp;INDEX(Proyectos!$D$3:$D$299,MATCH(A285*100+4,Proyectos!$M$3:$M$299,0)),"")</f>
        <v/>
      </c>
      <c r="B289" s="38" t="str">
        <f>IFERROR("#"&amp;INDEX(Proyectos!$A$3:$A$299,MATCH(B285*100+4,Proyectos!$M$3:$M$299,0))&amp;" · "&amp;INDEX(Proyectos!$D$3:$D$299,MATCH(B285*100+4,Proyectos!$M$3:$M$299,0)),"")</f>
        <v/>
      </c>
      <c r="C289" s="38" t="str">
        <f>IFERROR("#"&amp;INDEX(Proyectos!$A$3:$A$299,MATCH(C285*100+4,Proyectos!$M$3:$M$299,0))&amp;" · "&amp;INDEX(Proyectos!$D$3:$D$299,MATCH(C285*100+4,Proyectos!$M$3:$M$299,0)),"")</f>
        <v/>
      </c>
      <c r="D289" s="38" t="str">
        <f>IFERROR("#"&amp;INDEX(Proyectos!$A$3:$A$299,MATCH(D285*100+4,Proyectos!$M$3:$M$299,0))&amp;" · "&amp;INDEX(Proyectos!$D$3:$D$299,MATCH(D285*100+4,Proyectos!$M$3:$M$299,0)),"")</f>
        <v/>
      </c>
      <c r="E289" s="38" t="str">
        <f>IFERROR("#"&amp;INDEX(Proyectos!$A$3:$A$299,MATCH(E285*100+4,Proyectos!$M$3:$M$299,0))&amp;" · "&amp;INDEX(Proyectos!$D$3:$D$299,MATCH(E285*100+4,Proyectos!$M$3:$M$299,0)),"")</f>
        <v/>
      </c>
      <c r="F289" s="38" t="str">
        <f>IFERROR("#"&amp;INDEX(Proyectos!$A$3:$A$299,MATCH(F285*100+4,Proyectos!$M$3:$M$299,0))&amp;" · "&amp;INDEX(Proyectos!$D$3:$D$299,MATCH(F285*100+4,Proyectos!$M$3:$M$299,0)),"")</f>
        <v/>
      </c>
      <c r="G289" s="38" t="str">
        <f>IFERROR("#"&amp;INDEX(Proyectos!$A$3:$A$299,MATCH(G285*100+4,Proyectos!$M$3:$M$299,0))&amp;" · "&amp;INDEX(Proyectos!$D$3:$D$299,MATCH(G285*100+4,Proyectos!$M$3:$M$299,0)),"")</f>
        <v/>
      </c>
      <c r="I289" t="str">
        <f>IFERROR(INDEX(Proyectos!$H$3:$H$299,MATCH(A285*100+4,Proyectos!$M$3:$M$299,0)),"")</f>
        <v/>
      </c>
      <c r="J289" t="str">
        <f>IFERROR(INDEX(Proyectos!$H$3:$H$299,MATCH(B285*100+4,Proyectos!$M$3:$M$299,0)),"")</f>
        <v/>
      </c>
      <c r="K289" t="str">
        <f>IFERROR(INDEX(Proyectos!$H$3:$H$299,MATCH(C285*100+4,Proyectos!$M$3:$M$299,0)),"")</f>
        <v/>
      </c>
      <c r="L289" t="str">
        <f>IFERROR(INDEX(Proyectos!$H$3:$H$299,MATCH(D285*100+4,Proyectos!$M$3:$M$299,0)),"")</f>
        <v/>
      </c>
      <c r="M289" t="str">
        <f>IFERROR(INDEX(Proyectos!$H$3:$H$299,MATCH(E285*100+4,Proyectos!$M$3:$M$299,0)),"")</f>
        <v/>
      </c>
      <c r="N289" t="str">
        <f>IFERROR(INDEX(Proyectos!$H$3:$H$299,MATCH(F285*100+4,Proyectos!$M$3:$M$299,0)),"")</f>
        <v/>
      </c>
      <c r="O289" t="str">
        <f>IFERROR(INDEX(Proyectos!$H$3:$H$299,MATCH(G285*100+4,Proyectos!$M$3:$M$299,0)),"")</f>
        <v/>
      </c>
    </row>
    <row r="290" ht="24" customHeight="1">
      <c r="A290" s="38" t="str">
        <f>IFERROR("#"&amp;INDEX(Proyectos!$A$3:$A$299,MATCH(A285*100+5,Proyectos!$M$3:$M$299,0))&amp;" · "&amp;INDEX(Proyectos!$D$3:$D$299,MATCH(A285*100+5,Proyectos!$M$3:$M$299,0)),"")</f>
        <v/>
      </c>
      <c r="B290" s="38" t="str">
        <f>IFERROR("#"&amp;INDEX(Proyectos!$A$3:$A$299,MATCH(B285*100+5,Proyectos!$M$3:$M$299,0))&amp;" · "&amp;INDEX(Proyectos!$D$3:$D$299,MATCH(B285*100+5,Proyectos!$M$3:$M$299,0)),"")</f>
        <v/>
      </c>
      <c r="C290" s="38" t="str">
        <f>IFERROR("#"&amp;INDEX(Proyectos!$A$3:$A$299,MATCH(C285*100+5,Proyectos!$M$3:$M$299,0))&amp;" · "&amp;INDEX(Proyectos!$D$3:$D$299,MATCH(C285*100+5,Proyectos!$M$3:$M$299,0)),"")</f>
        <v/>
      </c>
      <c r="D290" s="38" t="str">
        <f>IFERROR("#"&amp;INDEX(Proyectos!$A$3:$A$299,MATCH(D285*100+5,Proyectos!$M$3:$M$299,0))&amp;" · "&amp;INDEX(Proyectos!$D$3:$D$299,MATCH(D285*100+5,Proyectos!$M$3:$M$299,0)),"")</f>
        <v/>
      </c>
      <c r="E290" s="38" t="str">
        <f>IFERROR("#"&amp;INDEX(Proyectos!$A$3:$A$299,MATCH(E285*100+5,Proyectos!$M$3:$M$299,0))&amp;" · "&amp;INDEX(Proyectos!$D$3:$D$299,MATCH(E285*100+5,Proyectos!$M$3:$M$299,0)),"")</f>
        <v/>
      </c>
      <c r="F290" s="38" t="str">
        <f>IFERROR("#"&amp;INDEX(Proyectos!$A$3:$A$299,MATCH(F285*100+5,Proyectos!$M$3:$M$299,0))&amp;" · "&amp;INDEX(Proyectos!$D$3:$D$299,MATCH(F285*100+5,Proyectos!$M$3:$M$299,0)),"")</f>
        <v/>
      </c>
      <c r="G290" s="38" t="str">
        <f>IFERROR("#"&amp;INDEX(Proyectos!$A$3:$A$299,MATCH(G285*100+5,Proyectos!$M$3:$M$299,0))&amp;" · "&amp;INDEX(Proyectos!$D$3:$D$299,MATCH(G285*100+5,Proyectos!$M$3:$M$299,0)),"")</f>
        <v/>
      </c>
      <c r="I290" t="str">
        <f>IFERROR(INDEX(Proyectos!$H$3:$H$299,MATCH(A285*100+5,Proyectos!$M$3:$M$299,0)),"")</f>
        <v/>
      </c>
      <c r="J290" t="str">
        <f>IFERROR(INDEX(Proyectos!$H$3:$H$299,MATCH(B285*100+5,Proyectos!$M$3:$M$299,0)),"")</f>
        <v/>
      </c>
      <c r="K290" t="str">
        <f>IFERROR(INDEX(Proyectos!$H$3:$H$299,MATCH(C285*100+5,Proyectos!$M$3:$M$299,0)),"")</f>
        <v/>
      </c>
      <c r="L290" t="str">
        <f>IFERROR(INDEX(Proyectos!$H$3:$H$299,MATCH(D285*100+5,Proyectos!$M$3:$M$299,0)),"")</f>
        <v/>
      </c>
      <c r="M290" t="str">
        <f>IFERROR(INDEX(Proyectos!$H$3:$H$299,MATCH(E285*100+5,Proyectos!$M$3:$M$299,0)),"")</f>
        <v/>
      </c>
      <c r="N290" t="str">
        <f>IFERROR(INDEX(Proyectos!$H$3:$H$299,MATCH(F285*100+5,Proyectos!$M$3:$M$299,0)),"")</f>
        <v/>
      </c>
      <c r="O290" t="str">
        <f>IFERROR(INDEX(Proyectos!$H$3:$H$299,MATCH(G285*100+5,Proyectos!$M$3:$M$299,0)),"")</f>
        <v/>
      </c>
    </row>
    <row r="291" ht="24" customHeight="1">
      <c r="A291" s="38" t="str">
        <f>IFERROR("#"&amp;INDEX(Proyectos!$A$3:$A$299,MATCH(A285*100+6,Proyectos!$M$3:$M$299,0))&amp;" · "&amp;INDEX(Proyectos!$D$3:$D$299,MATCH(A285*100+6,Proyectos!$M$3:$M$299,0)),"")</f>
        <v/>
      </c>
      <c r="B291" s="38" t="str">
        <f>IFERROR("#"&amp;INDEX(Proyectos!$A$3:$A$299,MATCH(B285*100+6,Proyectos!$M$3:$M$299,0))&amp;" · "&amp;INDEX(Proyectos!$D$3:$D$299,MATCH(B285*100+6,Proyectos!$M$3:$M$299,0)),"")</f>
        <v/>
      </c>
      <c r="C291" s="38" t="str">
        <f>IFERROR("#"&amp;INDEX(Proyectos!$A$3:$A$299,MATCH(C285*100+6,Proyectos!$M$3:$M$299,0))&amp;" · "&amp;INDEX(Proyectos!$D$3:$D$299,MATCH(C285*100+6,Proyectos!$M$3:$M$299,0)),"")</f>
        <v/>
      </c>
      <c r="D291" s="38" t="str">
        <f>IFERROR("#"&amp;INDEX(Proyectos!$A$3:$A$299,MATCH(D285*100+6,Proyectos!$M$3:$M$299,0))&amp;" · "&amp;INDEX(Proyectos!$D$3:$D$299,MATCH(D285*100+6,Proyectos!$M$3:$M$299,0)),"")</f>
        <v/>
      </c>
      <c r="E291" s="38" t="str">
        <f>IFERROR("#"&amp;INDEX(Proyectos!$A$3:$A$299,MATCH(E285*100+6,Proyectos!$M$3:$M$299,0))&amp;" · "&amp;INDEX(Proyectos!$D$3:$D$299,MATCH(E285*100+6,Proyectos!$M$3:$M$299,0)),"")</f>
        <v/>
      </c>
      <c r="F291" s="38" t="str">
        <f>IFERROR("#"&amp;INDEX(Proyectos!$A$3:$A$299,MATCH(F285*100+6,Proyectos!$M$3:$M$299,0))&amp;" · "&amp;INDEX(Proyectos!$D$3:$D$299,MATCH(F285*100+6,Proyectos!$M$3:$M$299,0)),"")</f>
        <v/>
      </c>
      <c r="G291" s="38" t="str">
        <f>IFERROR("#"&amp;INDEX(Proyectos!$A$3:$A$299,MATCH(G285*100+6,Proyectos!$M$3:$M$299,0))&amp;" · "&amp;INDEX(Proyectos!$D$3:$D$299,MATCH(G285*100+6,Proyectos!$M$3:$M$299,0)),"")</f>
        <v/>
      </c>
      <c r="I291" t="str">
        <f>IFERROR(INDEX(Proyectos!$H$3:$H$299,MATCH(A285*100+6,Proyectos!$M$3:$M$299,0)),"")</f>
        <v/>
      </c>
      <c r="J291" t="str">
        <f>IFERROR(INDEX(Proyectos!$H$3:$H$299,MATCH(B285*100+6,Proyectos!$M$3:$M$299,0)),"")</f>
        <v/>
      </c>
      <c r="K291" t="str">
        <f>IFERROR(INDEX(Proyectos!$H$3:$H$299,MATCH(C285*100+6,Proyectos!$M$3:$M$299,0)),"")</f>
        <v/>
      </c>
      <c r="L291" t="str">
        <f>IFERROR(INDEX(Proyectos!$H$3:$H$299,MATCH(D285*100+6,Proyectos!$M$3:$M$299,0)),"")</f>
        <v/>
      </c>
      <c r="M291" t="str">
        <f>IFERROR(INDEX(Proyectos!$H$3:$H$299,MATCH(E285*100+6,Proyectos!$M$3:$M$299,0)),"")</f>
        <v/>
      </c>
      <c r="N291" t="str">
        <f>IFERROR(INDEX(Proyectos!$H$3:$H$299,MATCH(F285*100+6,Proyectos!$M$3:$M$299,0)),"")</f>
        <v/>
      </c>
      <c r="O291" t="str">
        <f>IFERROR(INDEX(Proyectos!$H$3:$H$299,MATCH(G285*100+6,Proyectos!$M$3:$M$299,0)),"")</f>
        <v/>
      </c>
    </row>
    <row r="292" ht="24" customHeight="1">
      <c r="A292" s="38" t="str">
        <f>IFERROR("#"&amp;INDEX(Proyectos!$A$3:$A$299,MATCH(A285*100+7,Proyectos!$M$3:$M$299,0))&amp;" · "&amp;INDEX(Proyectos!$D$3:$D$299,MATCH(A285*100+7,Proyectos!$M$3:$M$299,0)),"")</f>
        <v/>
      </c>
      <c r="B292" s="38" t="str">
        <f>IFERROR("#"&amp;INDEX(Proyectos!$A$3:$A$299,MATCH(B285*100+7,Proyectos!$M$3:$M$299,0))&amp;" · "&amp;INDEX(Proyectos!$D$3:$D$299,MATCH(B285*100+7,Proyectos!$M$3:$M$299,0)),"")</f>
        <v/>
      </c>
      <c r="C292" s="38" t="str">
        <f>IFERROR("#"&amp;INDEX(Proyectos!$A$3:$A$299,MATCH(C285*100+7,Proyectos!$M$3:$M$299,0))&amp;" · "&amp;INDEX(Proyectos!$D$3:$D$299,MATCH(C285*100+7,Proyectos!$M$3:$M$299,0)),"")</f>
        <v/>
      </c>
      <c r="D292" s="38" t="str">
        <f>IFERROR("#"&amp;INDEX(Proyectos!$A$3:$A$299,MATCH(D285*100+7,Proyectos!$M$3:$M$299,0))&amp;" · "&amp;INDEX(Proyectos!$D$3:$D$299,MATCH(D285*100+7,Proyectos!$M$3:$M$299,0)),"")</f>
        <v/>
      </c>
      <c r="E292" s="38" t="str">
        <f>IFERROR("#"&amp;INDEX(Proyectos!$A$3:$A$299,MATCH(E285*100+7,Proyectos!$M$3:$M$299,0))&amp;" · "&amp;INDEX(Proyectos!$D$3:$D$299,MATCH(E285*100+7,Proyectos!$M$3:$M$299,0)),"")</f>
        <v/>
      </c>
      <c r="F292" s="38" t="str">
        <f>IFERROR("#"&amp;INDEX(Proyectos!$A$3:$A$299,MATCH(F285*100+7,Proyectos!$M$3:$M$299,0))&amp;" · "&amp;INDEX(Proyectos!$D$3:$D$299,MATCH(F285*100+7,Proyectos!$M$3:$M$299,0)),"")</f>
        <v/>
      </c>
      <c r="G292" s="38" t="str">
        <f>IFERROR("#"&amp;INDEX(Proyectos!$A$3:$A$299,MATCH(G285*100+7,Proyectos!$M$3:$M$299,0))&amp;" · "&amp;INDEX(Proyectos!$D$3:$D$299,MATCH(G285*100+7,Proyectos!$M$3:$M$299,0)),"")</f>
        <v/>
      </c>
      <c r="I292" t="str">
        <f>IFERROR(INDEX(Proyectos!$H$3:$H$299,MATCH(A285*100+7,Proyectos!$M$3:$M$299,0)),"")</f>
        <v/>
      </c>
      <c r="J292" t="str">
        <f>IFERROR(INDEX(Proyectos!$H$3:$H$299,MATCH(B285*100+7,Proyectos!$M$3:$M$299,0)),"")</f>
        <v/>
      </c>
      <c r="K292" t="str">
        <f>IFERROR(INDEX(Proyectos!$H$3:$H$299,MATCH(C285*100+7,Proyectos!$M$3:$M$299,0)),"")</f>
        <v/>
      </c>
      <c r="L292" t="str">
        <f>IFERROR(INDEX(Proyectos!$H$3:$H$299,MATCH(D285*100+7,Proyectos!$M$3:$M$299,0)),"")</f>
        <v/>
      </c>
      <c r="M292" t="str">
        <f>IFERROR(INDEX(Proyectos!$H$3:$H$299,MATCH(E285*100+7,Proyectos!$M$3:$M$299,0)),"")</f>
        <v/>
      </c>
      <c r="N292" t="str">
        <f>IFERROR(INDEX(Proyectos!$H$3:$H$299,MATCH(F285*100+7,Proyectos!$M$3:$M$299,0)),"")</f>
        <v/>
      </c>
      <c r="O292" t="str">
        <f>IFERROR(INDEX(Proyectos!$H$3:$H$299,MATCH(G285*100+7,Proyectos!$M$3:$M$299,0)),"")</f>
        <v/>
      </c>
    </row>
    <row r="293" ht="24" customHeight="1">
      <c r="A293" s="38" t="str">
        <f>IFERROR("#"&amp;INDEX(Proyectos!$A$3:$A$299,MATCH(A285*100+8,Proyectos!$M$3:$M$299,0))&amp;" · "&amp;INDEX(Proyectos!$D$3:$D$299,MATCH(A285*100+8,Proyectos!$M$3:$M$299,0)),"")</f>
        <v/>
      </c>
      <c r="B293" s="38" t="str">
        <f>IFERROR("#"&amp;INDEX(Proyectos!$A$3:$A$299,MATCH(B285*100+8,Proyectos!$M$3:$M$299,0))&amp;" · "&amp;INDEX(Proyectos!$D$3:$D$299,MATCH(B285*100+8,Proyectos!$M$3:$M$299,0)),"")</f>
        <v/>
      </c>
      <c r="C293" s="38" t="str">
        <f>IFERROR("#"&amp;INDEX(Proyectos!$A$3:$A$299,MATCH(C285*100+8,Proyectos!$M$3:$M$299,0))&amp;" · "&amp;INDEX(Proyectos!$D$3:$D$299,MATCH(C285*100+8,Proyectos!$M$3:$M$299,0)),"")</f>
        <v/>
      </c>
      <c r="D293" s="38" t="str">
        <f>IFERROR("#"&amp;INDEX(Proyectos!$A$3:$A$299,MATCH(D285*100+8,Proyectos!$M$3:$M$299,0))&amp;" · "&amp;INDEX(Proyectos!$D$3:$D$299,MATCH(D285*100+8,Proyectos!$M$3:$M$299,0)),"")</f>
        <v/>
      </c>
      <c r="E293" s="38" t="str">
        <f>IFERROR("#"&amp;INDEX(Proyectos!$A$3:$A$299,MATCH(E285*100+8,Proyectos!$M$3:$M$299,0))&amp;" · "&amp;INDEX(Proyectos!$D$3:$D$299,MATCH(E285*100+8,Proyectos!$M$3:$M$299,0)),"")</f>
        <v/>
      </c>
      <c r="F293" s="38" t="str">
        <f>IFERROR("#"&amp;INDEX(Proyectos!$A$3:$A$299,MATCH(F285*100+8,Proyectos!$M$3:$M$299,0))&amp;" · "&amp;INDEX(Proyectos!$D$3:$D$299,MATCH(F285*100+8,Proyectos!$M$3:$M$299,0)),"")</f>
        <v/>
      </c>
      <c r="G293" s="38" t="str">
        <f>IFERROR("#"&amp;INDEX(Proyectos!$A$3:$A$299,MATCH(G285*100+8,Proyectos!$M$3:$M$299,0))&amp;" · "&amp;INDEX(Proyectos!$D$3:$D$299,MATCH(G285*100+8,Proyectos!$M$3:$M$299,0)),"")</f>
        <v/>
      </c>
      <c r="I293" t="str">
        <f>IFERROR(INDEX(Proyectos!$H$3:$H$299,MATCH(A285*100+8,Proyectos!$M$3:$M$299,0)),"")</f>
        <v/>
      </c>
      <c r="J293" t="str">
        <f>IFERROR(INDEX(Proyectos!$H$3:$H$299,MATCH(B285*100+8,Proyectos!$M$3:$M$299,0)),"")</f>
        <v/>
      </c>
      <c r="K293" t="str">
        <f>IFERROR(INDEX(Proyectos!$H$3:$H$299,MATCH(C285*100+8,Proyectos!$M$3:$M$299,0)),"")</f>
        <v/>
      </c>
      <c r="L293" t="str">
        <f>IFERROR(INDEX(Proyectos!$H$3:$H$299,MATCH(D285*100+8,Proyectos!$M$3:$M$299,0)),"")</f>
        <v/>
      </c>
      <c r="M293" t="str">
        <f>IFERROR(INDEX(Proyectos!$H$3:$H$299,MATCH(E285*100+8,Proyectos!$M$3:$M$299,0)),"")</f>
        <v/>
      </c>
      <c r="N293" t="str">
        <f>IFERROR(INDEX(Proyectos!$H$3:$H$299,MATCH(F285*100+8,Proyectos!$M$3:$M$299,0)),"")</f>
        <v/>
      </c>
      <c r="O293" t="str">
        <f>IFERROR(INDEX(Proyectos!$H$3:$H$299,MATCH(G285*100+8,Proyectos!$M$3:$M$299,0)),"")</f>
        <v/>
      </c>
    </row>
    <row r="294" ht="15" customHeight="1">
      <c r="A294" s="37" t="n">
        <v>46377</v>
      </c>
      <c r="B294" s="37" t="n">
        <v>46378</v>
      </c>
      <c r="C294" s="37" t="n">
        <v>46379</v>
      </c>
      <c r="D294" s="37" t="n">
        <v>46380</v>
      </c>
      <c r="E294" s="37" t="n">
        <v>46381</v>
      </c>
      <c r="F294" s="37" t="n">
        <v>46382</v>
      </c>
      <c r="G294" s="37" t="n">
        <v>46383</v>
      </c>
    </row>
    <row r="295" ht="24" customHeight="1">
      <c r="A295" s="38" t="str">
        <f>IFERROR("#"&amp;INDEX(Proyectos!$A$3:$A$299,MATCH(A294*100+1,Proyectos!$M$3:$M$299,0))&amp;" · "&amp;INDEX(Proyectos!$D$3:$D$299,MATCH(A294*100+1,Proyectos!$M$3:$M$299,0)),"")</f>
        <v/>
      </c>
      <c r="B295" s="38" t="str">
        <f>IFERROR("#"&amp;INDEX(Proyectos!$A$3:$A$299,MATCH(B294*100+1,Proyectos!$M$3:$M$299,0))&amp;" · "&amp;INDEX(Proyectos!$D$3:$D$299,MATCH(B294*100+1,Proyectos!$M$3:$M$299,0)),"")</f>
        <v/>
      </c>
      <c r="C295" s="38" t="str">
        <f>IFERROR("#"&amp;INDEX(Proyectos!$A$3:$A$299,MATCH(C294*100+1,Proyectos!$M$3:$M$299,0))&amp;" · "&amp;INDEX(Proyectos!$D$3:$D$299,MATCH(C294*100+1,Proyectos!$M$3:$M$299,0)),"")</f>
        <v/>
      </c>
      <c r="D295" s="38" t="str">
        <f>IFERROR("#"&amp;INDEX(Proyectos!$A$3:$A$299,MATCH(D294*100+1,Proyectos!$M$3:$M$299,0))&amp;" · "&amp;INDEX(Proyectos!$D$3:$D$299,MATCH(D294*100+1,Proyectos!$M$3:$M$299,0)),"")</f>
        <v/>
      </c>
      <c r="E295" s="38" t="str">
        <f>IFERROR("#"&amp;INDEX(Proyectos!$A$3:$A$299,MATCH(E294*100+1,Proyectos!$M$3:$M$299,0))&amp;" · "&amp;INDEX(Proyectos!$D$3:$D$299,MATCH(E294*100+1,Proyectos!$M$3:$M$299,0)),"")</f>
        <v/>
      </c>
      <c r="F295" s="38" t="str">
        <f>IFERROR("#"&amp;INDEX(Proyectos!$A$3:$A$299,MATCH(F294*100+1,Proyectos!$M$3:$M$299,0))&amp;" · "&amp;INDEX(Proyectos!$D$3:$D$299,MATCH(F294*100+1,Proyectos!$M$3:$M$299,0)),"")</f>
        <v/>
      </c>
      <c r="G295" s="38" t="str">
        <f>IFERROR("#"&amp;INDEX(Proyectos!$A$3:$A$299,MATCH(G294*100+1,Proyectos!$M$3:$M$299,0))&amp;" · "&amp;INDEX(Proyectos!$D$3:$D$299,MATCH(G294*100+1,Proyectos!$M$3:$M$299,0)),"")</f>
        <v/>
      </c>
      <c r="I295" t="str">
        <f>IFERROR(INDEX(Proyectos!$H$3:$H$299,MATCH(A294*100+1,Proyectos!$M$3:$M$299,0)),"")</f>
        <v/>
      </c>
      <c r="J295" t="str">
        <f>IFERROR(INDEX(Proyectos!$H$3:$H$299,MATCH(B294*100+1,Proyectos!$M$3:$M$299,0)),"")</f>
        <v/>
      </c>
      <c r="K295" t="str">
        <f>IFERROR(INDEX(Proyectos!$H$3:$H$299,MATCH(C294*100+1,Proyectos!$M$3:$M$299,0)),"")</f>
        <v/>
      </c>
      <c r="L295" t="str">
        <f>IFERROR(INDEX(Proyectos!$H$3:$H$299,MATCH(D294*100+1,Proyectos!$M$3:$M$299,0)),"")</f>
        <v/>
      </c>
      <c r="M295" t="str">
        <f>IFERROR(INDEX(Proyectos!$H$3:$H$299,MATCH(E294*100+1,Proyectos!$M$3:$M$299,0)),"")</f>
        <v/>
      </c>
      <c r="N295" t="str">
        <f>IFERROR(INDEX(Proyectos!$H$3:$H$299,MATCH(F294*100+1,Proyectos!$M$3:$M$299,0)),"")</f>
        <v/>
      </c>
      <c r="O295" t="str">
        <f>IFERROR(INDEX(Proyectos!$H$3:$H$299,MATCH(G294*100+1,Proyectos!$M$3:$M$299,0)),"")</f>
        <v/>
      </c>
    </row>
    <row r="296" ht="24" customHeight="1">
      <c r="A296" s="38" t="str">
        <f>IFERROR("#"&amp;INDEX(Proyectos!$A$3:$A$299,MATCH(A294*100+2,Proyectos!$M$3:$M$299,0))&amp;" · "&amp;INDEX(Proyectos!$D$3:$D$299,MATCH(A294*100+2,Proyectos!$M$3:$M$299,0)),"")</f>
        <v/>
      </c>
      <c r="B296" s="38" t="str">
        <f>IFERROR("#"&amp;INDEX(Proyectos!$A$3:$A$299,MATCH(B294*100+2,Proyectos!$M$3:$M$299,0))&amp;" · "&amp;INDEX(Proyectos!$D$3:$D$299,MATCH(B294*100+2,Proyectos!$M$3:$M$299,0)),"")</f>
        <v/>
      </c>
      <c r="C296" s="38" t="str">
        <f>IFERROR("#"&amp;INDEX(Proyectos!$A$3:$A$299,MATCH(C294*100+2,Proyectos!$M$3:$M$299,0))&amp;" · "&amp;INDEX(Proyectos!$D$3:$D$299,MATCH(C294*100+2,Proyectos!$M$3:$M$299,0)),"")</f>
        <v/>
      </c>
      <c r="D296" s="38" t="str">
        <f>IFERROR("#"&amp;INDEX(Proyectos!$A$3:$A$299,MATCH(D294*100+2,Proyectos!$M$3:$M$299,0))&amp;" · "&amp;INDEX(Proyectos!$D$3:$D$299,MATCH(D294*100+2,Proyectos!$M$3:$M$299,0)),"")</f>
        <v/>
      </c>
      <c r="E296" s="38" t="str">
        <f>IFERROR("#"&amp;INDEX(Proyectos!$A$3:$A$299,MATCH(E294*100+2,Proyectos!$M$3:$M$299,0))&amp;" · "&amp;INDEX(Proyectos!$D$3:$D$299,MATCH(E294*100+2,Proyectos!$M$3:$M$299,0)),"")</f>
        <v/>
      </c>
      <c r="F296" s="38" t="str">
        <f>IFERROR("#"&amp;INDEX(Proyectos!$A$3:$A$299,MATCH(F294*100+2,Proyectos!$M$3:$M$299,0))&amp;" · "&amp;INDEX(Proyectos!$D$3:$D$299,MATCH(F294*100+2,Proyectos!$M$3:$M$299,0)),"")</f>
        <v/>
      </c>
      <c r="G296" s="38" t="str">
        <f>IFERROR("#"&amp;INDEX(Proyectos!$A$3:$A$299,MATCH(G294*100+2,Proyectos!$M$3:$M$299,0))&amp;" · "&amp;INDEX(Proyectos!$D$3:$D$299,MATCH(G294*100+2,Proyectos!$M$3:$M$299,0)),"")</f>
        <v/>
      </c>
      <c r="I296" t="str">
        <f>IFERROR(INDEX(Proyectos!$H$3:$H$299,MATCH(A294*100+2,Proyectos!$M$3:$M$299,0)),"")</f>
        <v/>
      </c>
      <c r="J296" t="str">
        <f>IFERROR(INDEX(Proyectos!$H$3:$H$299,MATCH(B294*100+2,Proyectos!$M$3:$M$299,0)),"")</f>
        <v/>
      </c>
      <c r="K296" t="str">
        <f>IFERROR(INDEX(Proyectos!$H$3:$H$299,MATCH(C294*100+2,Proyectos!$M$3:$M$299,0)),"")</f>
        <v/>
      </c>
      <c r="L296" t="str">
        <f>IFERROR(INDEX(Proyectos!$H$3:$H$299,MATCH(D294*100+2,Proyectos!$M$3:$M$299,0)),"")</f>
        <v/>
      </c>
      <c r="M296" t="str">
        <f>IFERROR(INDEX(Proyectos!$H$3:$H$299,MATCH(E294*100+2,Proyectos!$M$3:$M$299,0)),"")</f>
        <v/>
      </c>
      <c r="N296" t="str">
        <f>IFERROR(INDEX(Proyectos!$H$3:$H$299,MATCH(F294*100+2,Proyectos!$M$3:$M$299,0)),"")</f>
        <v/>
      </c>
      <c r="O296" t="str">
        <f>IFERROR(INDEX(Proyectos!$H$3:$H$299,MATCH(G294*100+2,Proyectos!$M$3:$M$299,0)),"")</f>
        <v/>
      </c>
    </row>
    <row r="297" ht="24" customHeight="1">
      <c r="A297" s="38" t="str">
        <f>IFERROR("#"&amp;INDEX(Proyectos!$A$3:$A$299,MATCH(A294*100+3,Proyectos!$M$3:$M$299,0))&amp;" · "&amp;INDEX(Proyectos!$D$3:$D$299,MATCH(A294*100+3,Proyectos!$M$3:$M$299,0)),"")</f>
        <v/>
      </c>
      <c r="B297" s="38" t="str">
        <f>IFERROR("#"&amp;INDEX(Proyectos!$A$3:$A$299,MATCH(B294*100+3,Proyectos!$M$3:$M$299,0))&amp;" · "&amp;INDEX(Proyectos!$D$3:$D$299,MATCH(B294*100+3,Proyectos!$M$3:$M$299,0)),"")</f>
        <v/>
      </c>
      <c r="C297" s="38" t="str">
        <f>IFERROR("#"&amp;INDEX(Proyectos!$A$3:$A$299,MATCH(C294*100+3,Proyectos!$M$3:$M$299,0))&amp;" · "&amp;INDEX(Proyectos!$D$3:$D$299,MATCH(C294*100+3,Proyectos!$M$3:$M$299,0)),"")</f>
        <v/>
      </c>
      <c r="D297" s="38" t="str">
        <f>IFERROR("#"&amp;INDEX(Proyectos!$A$3:$A$299,MATCH(D294*100+3,Proyectos!$M$3:$M$299,0))&amp;" · "&amp;INDEX(Proyectos!$D$3:$D$299,MATCH(D294*100+3,Proyectos!$M$3:$M$299,0)),"")</f>
        <v/>
      </c>
      <c r="E297" s="38" t="str">
        <f>IFERROR("#"&amp;INDEX(Proyectos!$A$3:$A$299,MATCH(E294*100+3,Proyectos!$M$3:$M$299,0))&amp;" · "&amp;INDEX(Proyectos!$D$3:$D$299,MATCH(E294*100+3,Proyectos!$M$3:$M$299,0)),"")</f>
        <v/>
      </c>
      <c r="F297" s="38" t="str">
        <f>IFERROR("#"&amp;INDEX(Proyectos!$A$3:$A$299,MATCH(F294*100+3,Proyectos!$M$3:$M$299,0))&amp;" · "&amp;INDEX(Proyectos!$D$3:$D$299,MATCH(F294*100+3,Proyectos!$M$3:$M$299,0)),"")</f>
        <v/>
      </c>
      <c r="G297" s="38" t="str">
        <f>IFERROR("#"&amp;INDEX(Proyectos!$A$3:$A$299,MATCH(G294*100+3,Proyectos!$M$3:$M$299,0))&amp;" · "&amp;INDEX(Proyectos!$D$3:$D$299,MATCH(G294*100+3,Proyectos!$M$3:$M$299,0)),"")</f>
        <v/>
      </c>
      <c r="I297" t="str">
        <f>IFERROR(INDEX(Proyectos!$H$3:$H$299,MATCH(A294*100+3,Proyectos!$M$3:$M$299,0)),"")</f>
        <v/>
      </c>
      <c r="J297" t="str">
        <f>IFERROR(INDEX(Proyectos!$H$3:$H$299,MATCH(B294*100+3,Proyectos!$M$3:$M$299,0)),"")</f>
        <v/>
      </c>
      <c r="K297" t="str">
        <f>IFERROR(INDEX(Proyectos!$H$3:$H$299,MATCH(C294*100+3,Proyectos!$M$3:$M$299,0)),"")</f>
        <v/>
      </c>
      <c r="L297" t="str">
        <f>IFERROR(INDEX(Proyectos!$H$3:$H$299,MATCH(D294*100+3,Proyectos!$M$3:$M$299,0)),"")</f>
        <v/>
      </c>
      <c r="M297" t="str">
        <f>IFERROR(INDEX(Proyectos!$H$3:$H$299,MATCH(E294*100+3,Proyectos!$M$3:$M$299,0)),"")</f>
        <v/>
      </c>
      <c r="N297" t="str">
        <f>IFERROR(INDEX(Proyectos!$H$3:$H$299,MATCH(F294*100+3,Proyectos!$M$3:$M$299,0)),"")</f>
        <v/>
      </c>
      <c r="O297" t="str">
        <f>IFERROR(INDEX(Proyectos!$H$3:$H$299,MATCH(G294*100+3,Proyectos!$M$3:$M$299,0)),"")</f>
        <v/>
      </c>
    </row>
    <row r="298" ht="24" customHeight="1">
      <c r="A298" s="38" t="str">
        <f>IFERROR("#"&amp;INDEX(Proyectos!$A$3:$A$299,MATCH(A294*100+4,Proyectos!$M$3:$M$299,0))&amp;" · "&amp;INDEX(Proyectos!$D$3:$D$299,MATCH(A294*100+4,Proyectos!$M$3:$M$299,0)),"")</f>
        <v/>
      </c>
      <c r="B298" s="38" t="str">
        <f>IFERROR("#"&amp;INDEX(Proyectos!$A$3:$A$299,MATCH(B294*100+4,Proyectos!$M$3:$M$299,0))&amp;" · "&amp;INDEX(Proyectos!$D$3:$D$299,MATCH(B294*100+4,Proyectos!$M$3:$M$299,0)),"")</f>
        <v/>
      </c>
      <c r="C298" s="38" t="str">
        <f>IFERROR("#"&amp;INDEX(Proyectos!$A$3:$A$299,MATCH(C294*100+4,Proyectos!$M$3:$M$299,0))&amp;" · "&amp;INDEX(Proyectos!$D$3:$D$299,MATCH(C294*100+4,Proyectos!$M$3:$M$299,0)),"")</f>
        <v/>
      </c>
      <c r="D298" s="38" t="str">
        <f>IFERROR("#"&amp;INDEX(Proyectos!$A$3:$A$299,MATCH(D294*100+4,Proyectos!$M$3:$M$299,0))&amp;" · "&amp;INDEX(Proyectos!$D$3:$D$299,MATCH(D294*100+4,Proyectos!$M$3:$M$299,0)),"")</f>
        <v/>
      </c>
      <c r="E298" s="38" t="str">
        <f>IFERROR("#"&amp;INDEX(Proyectos!$A$3:$A$299,MATCH(E294*100+4,Proyectos!$M$3:$M$299,0))&amp;" · "&amp;INDEX(Proyectos!$D$3:$D$299,MATCH(E294*100+4,Proyectos!$M$3:$M$299,0)),"")</f>
        <v/>
      </c>
      <c r="F298" s="38" t="str">
        <f>IFERROR("#"&amp;INDEX(Proyectos!$A$3:$A$299,MATCH(F294*100+4,Proyectos!$M$3:$M$299,0))&amp;" · "&amp;INDEX(Proyectos!$D$3:$D$299,MATCH(F294*100+4,Proyectos!$M$3:$M$299,0)),"")</f>
        <v/>
      </c>
      <c r="G298" s="38" t="str">
        <f>IFERROR("#"&amp;INDEX(Proyectos!$A$3:$A$299,MATCH(G294*100+4,Proyectos!$M$3:$M$299,0))&amp;" · "&amp;INDEX(Proyectos!$D$3:$D$299,MATCH(G294*100+4,Proyectos!$M$3:$M$299,0)),"")</f>
        <v/>
      </c>
      <c r="I298" t="str">
        <f>IFERROR(INDEX(Proyectos!$H$3:$H$299,MATCH(A294*100+4,Proyectos!$M$3:$M$299,0)),"")</f>
        <v/>
      </c>
      <c r="J298" t="str">
        <f>IFERROR(INDEX(Proyectos!$H$3:$H$299,MATCH(B294*100+4,Proyectos!$M$3:$M$299,0)),"")</f>
        <v/>
      </c>
      <c r="K298" t="str">
        <f>IFERROR(INDEX(Proyectos!$H$3:$H$299,MATCH(C294*100+4,Proyectos!$M$3:$M$299,0)),"")</f>
        <v/>
      </c>
      <c r="L298" t="str">
        <f>IFERROR(INDEX(Proyectos!$H$3:$H$299,MATCH(D294*100+4,Proyectos!$M$3:$M$299,0)),"")</f>
        <v/>
      </c>
      <c r="M298" t="str">
        <f>IFERROR(INDEX(Proyectos!$H$3:$H$299,MATCH(E294*100+4,Proyectos!$M$3:$M$299,0)),"")</f>
        <v/>
      </c>
      <c r="N298" t="str">
        <f>IFERROR(INDEX(Proyectos!$H$3:$H$299,MATCH(F294*100+4,Proyectos!$M$3:$M$299,0)),"")</f>
        <v/>
      </c>
      <c r="O298" t="str">
        <f>IFERROR(INDEX(Proyectos!$H$3:$H$299,MATCH(G294*100+4,Proyectos!$M$3:$M$299,0)),"")</f>
        <v/>
      </c>
    </row>
    <row r="299" ht="24" customHeight="1">
      <c r="A299" s="38" t="str">
        <f>IFERROR("#"&amp;INDEX(Proyectos!$A$3:$A$299,MATCH(A294*100+5,Proyectos!$M$3:$M$299,0))&amp;" · "&amp;INDEX(Proyectos!$D$3:$D$299,MATCH(A294*100+5,Proyectos!$M$3:$M$299,0)),"")</f>
        <v/>
      </c>
      <c r="B299" s="38" t="str">
        <f>IFERROR("#"&amp;INDEX(Proyectos!$A$3:$A$299,MATCH(B294*100+5,Proyectos!$M$3:$M$299,0))&amp;" · "&amp;INDEX(Proyectos!$D$3:$D$299,MATCH(B294*100+5,Proyectos!$M$3:$M$299,0)),"")</f>
        <v/>
      </c>
      <c r="C299" s="38" t="str">
        <f>IFERROR("#"&amp;INDEX(Proyectos!$A$3:$A$299,MATCH(C294*100+5,Proyectos!$M$3:$M$299,0))&amp;" · "&amp;INDEX(Proyectos!$D$3:$D$299,MATCH(C294*100+5,Proyectos!$M$3:$M$299,0)),"")</f>
        <v/>
      </c>
      <c r="D299" s="38" t="str">
        <f>IFERROR("#"&amp;INDEX(Proyectos!$A$3:$A$299,MATCH(D294*100+5,Proyectos!$M$3:$M$299,0))&amp;" · "&amp;INDEX(Proyectos!$D$3:$D$299,MATCH(D294*100+5,Proyectos!$M$3:$M$299,0)),"")</f>
        <v/>
      </c>
      <c r="E299" s="38" t="str">
        <f>IFERROR("#"&amp;INDEX(Proyectos!$A$3:$A$299,MATCH(E294*100+5,Proyectos!$M$3:$M$299,0))&amp;" · "&amp;INDEX(Proyectos!$D$3:$D$299,MATCH(E294*100+5,Proyectos!$M$3:$M$299,0)),"")</f>
        <v/>
      </c>
      <c r="F299" s="38" t="str">
        <f>IFERROR("#"&amp;INDEX(Proyectos!$A$3:$A$299,MATCH(F294*100+5,Proyectos!$M$3:$M$299,0))&amp;" · "&amp;INDEX(Proyectos!$D$3:$D$299,MATCH(F294*100+5,Proyectos!$M$3:$M$299,0)),"")</f>
        <v/>
      </c>
      <c r="G299" s="38" t="str">
        <f>IFERROR("#"&amp;INDEX(Proyectos!$A$3:$A$299,MATCH(G294*100+5,Proyectos!$M$3:$M$299,0))&amp;" · "&amp;INDEX(Proyectos!$D$3:$D$299,MATCH(G294*100+5,Proyectos!$M$3:$M$299,0)),"")</f>
        <v/>
      </c>
      <c r="I299" t="str">
        <f>IFERROR(INDEX(Proyectos!$H$3:$H$299,MATCH(A294*100+5,Proyectos!$M$3:$M$299,0)),"")</f>
        <v/>
      </c>
      <c r="J299" t="str">
        <f>IFERROR(INDEX(Proyectos!$H$3:$H$299,MATCH(B294*100+5,Proyectos!$M$3:$M$299,0)),"")</f>
        <v/>
      </c>
      <c r="K299" t="str">
        <f>IFERROR(INDEX(Proyectos!$H$3:$H$299,MATCH(C294*100+5,Proyectos!$M$3:$M$299,0)),"")</f>
        <v/>
      </c>
      <c r="L299" t="str">
        <f>IFERROR(INDEX(Proyectos!$H$3:$H$299,MATCH(D294*100+5,Proyectos!$M$3:$M$299,0)),"")</f>
        <v/>
      </c>
      <c r="M299" t="str">
        <f>IFERROR(INDEX(Proyectos!$H$3:$H$299,MATCH(E294*100+5,Proyectos!$M$3:$M$299,0)),"")</f>
        <v/>
      </c>
      <c r="N299" t="str">
        <f>IFERROR(INDEX(Proyectos!$H$3:$H$299,MATCH(F294*100+5,Proyectos!$M$3:$M$299,0)),"")</f>
        <v/>
      </c>
      <c r="O299" t="str">
        <f>IFERROR(INDEX(Proyectos!$H$3:$H$299,MATCH(G294*100+5,Proyectos!$M$3:$M$299,0)),"")</f>
        <v/>
      </c>
    </row>
    <row r="300" ht="24" customHeight="1">
      <c r="A300" s="38" t="str">
        <f>IFERROR("#"&amp;INDEX(Proyectos!$A$3:$A$299,MATCH(A294*100+6,Proyectos!$M$3:$M$299,0))&amp;" · "&amp;INDEX(Proyectos!$D$3:$D$299,MATCH(A294*100+6,Proyectos!$M$3:$M$299,0)),"")</f>
        <v/>
      </c>
      <c r="B300" s="38" t="str">
        <f>IFERROR("#"&amp;INDEX(Proyectos!$A$3:$A$299,MATCH(B294*100+6,Proyectos!$M$3:$M$299,0))&amp;" · "&amp;INDEX(Proyectos!$D$3:$D$299,MATCH(B294*100+6,Proyectos!$M$3:$M$299,0)),"")</f>
        <v/>
      </c>
      <c r="C300" s="38" t="str">
        <f>IFERROR("#"&amp;INDEX(Proyectos!$A$3:$A$299,MATCH(C294*100+6,Proyectos!$M$3:$M$299,0))&amp;" · "&amp;INDEX(Proyectos!$D$3:$D$299,MATCH(C294*100+6,Proyectos!$M$3:$M$299,0)),"")</f>
        <v/>
      </c>
      <c r="D300" s="38" t="str">
        <f>IFERROR("#"&amp;INDEX(Proyectos!$A$3:$A$299,MATCH(D294*100+6,Proyectos!$M$3:$M$299,0))&amp;" · "&amp;INDEX(Proyectos!$D$3:$D$299,MATCH(D294*100+6,Proyectos!$M$3:$M$299,0)),"")</f>
        <v/>
      </c>
      <c r="E300" s="38" t="str">
        <f>IFERROR("#"&amp;INDEX(Proyectos!$A$3:$A$299,MATCH(E294*100+6,Proyectos!$M$3:$M$299,0))&amp;" · "&amp;INDEX(Proyectos!$D$3:$D$299,MATCH(E294*100+6,Proyectos!$M$3:$M$299,0)),"")</f>
        <v/>
      </c>
      <c r="F300" s="38" t="str">
        <f>IFERROR("#"&amp;INDEX(Proyectos!$A$3:$A$299,MATCH(F294*100+6,Proyectos!$M$3:$M$299,0))&amp;" · "&amp;INDEX(Proyectos!$D$3:$D$299,MATCH(F294*100+6,Proyectos!$M$3:$M$299,0)),"")</f>
        <v/>
      </c>
      <c r="G300" s="38" t="str">
        <f>IFERROR("#"&amp;INDEX(Proyectos!$A$3:$A$299,MATCH(G294*100+6,Proyectos!$M$3:$M$299,0))&amp;" · "&amp;INDEX(Proyectos!$D$3:$D$299,MATCH(G294*100+6,Proyectos!$M$3:$M$299,0)),"")</f>
        <v/>
      </c>
      <c r="I300" t="str">
        <f>IFERROR(INDEX(Proyectos!$H$3:$H$299,MATCH(A294*100+6,Proyectos!$M$3:$M$299,0)),"")</f>
        <v/>
      </c>
      <c r="J300" t="str">
        <f>IFERROR(INDEX(Proyectos!$H$3:$H$299,MATCH(B294*100+6,Proyectos!$M$3:$M$299,0)),"")</f>
        <v/>
      </c>
      <c r="K300" t="str">
        <f>IFERROR(INDEX(Proyectos!$H$3:$H$299,MATCH(C294*100+6,Proyectos!$M$3:$M$299,0)),"")</f>
        <v/>
      </c>
      <c r="L300" t="str">
        <f>IFERROR(INDEX(Proyectos!$H$3:$H$299,MATCH(D294*100+6,Proyectos!$M$3:$M$299,0)),"")</f>
        <v/>
      </c>
      <c r="M300" t="str">
        <f>IFERROR(INDEX(Proyectos!$H$3:$H$299,MATCH(E294*100+6,Proyectos!$M$3:$M$299,0)),"")</f>
        <v/>
      </c>
      <c r="N300" t="str">
        <f>IFERROR(INDEX(Proyectos!$H$3:$H$299,MATCH(F294*100+6,Proyectos!$M$3:$M$299,0)),"")</f>
        <v/>
      </c>
      <c r="O300" t="str">
        <f>IFERROR(INDEX(Proyectos!$H$3:$H$299,MATCH(G294*100+6,Proyectos!$M$3:$M$299,0)),"")</f>
        <v/>
      </c>
    </row>
    <row r="301" ht="24" customHeight="1">
      <c r="A301" s="38" t="str">
        <f>IFERROR("#"&amp;INDEX(Proyectos!$A$3:$A$299,MATCH(A294*100+7,Proyectos!$M$3:$M$299,0))&amp;" · "&amp;INDEX(Proyectos!$D$3:$D$299,MATCH(A294*100+7,Proyectos!$M$3:$M$299,0)),"")</f>
        <v/>
      </c>
      <c r="B301" s="38" t="str">
        <f>IFERROR("#"&amp;INDEX(Proyectos!$A$3:$A$299,MATCH(B294*100+7,Proyectos!$M$3:$M$299,0))&amp;" · "&amp;INDEX(Proyectos!$D$3:$D$299,MATCH(B294*100+7,Proyectos!$M$3:$M$299,0)),"")</f>
        <v/>
      </c>
      <c r="C301" s="38" t="str">
        <f>IFERROR("#"&amp;INDEX(Proyectos!$A$3:$A$299,MATCH(C294*100+7,Proyectos!$M$3:$M$299,0))&amp;" · "&amp;INDEX(Proyectos!$D$3:$D$299,MATCH(C294*100+7,Proyectos!$M$3:$M$299,0)),"")</f>
        <v/>
      </c>
      <c r="D301" s="38" t="str">
        <f>IFERROR("#"&amp;INDEX(Proyectos!$A$3:$A$299,MATCH(D294*100+7,Proyectos!$M$3:$M$299,0))&amp;" · "&amp;INDEX(Proyectos!$D$3:$D$299,MATCH(D294*100+7,Proyectos!$M$3:$M$299,0)),"")</f>
        <v/>
      </c>
      <c r="E301" s="38" t="str">
        <f>IFERROR("#"&amp;INDEX(Proyectos!$A$3:$A$299,MATCH(E294*100+7,Proyectos!$M$3:$M$299,0))&amp;" · "&amp;INDEX(Proyectos!$D$3:$D$299,MATCH(E294*100+7,Proyectos!$M$3:$M$299,0)),"")</f>
        <v/>
      </c>
      <c r="F301" s="38" t="str">
        <f>IFERROR("#"&amp;INDEX(Proyectos!$A$3:$A$299,MATCH(F294*100+7,Proyectos!$M$3:$M$299,0))&amp;" · "&amp;INDEX(Proyectos!$D$3:$D$299,MATCH(F294*100+7,Proyectos!$M$3:$M$299,0)),"")</f>
        <v/>
      </c>
      <c r="G301" s="38" t="str">
        <f>IFERROR("#"&amp;INDEX(Proyectos!$A$3:$A$299,MATCH(G294*100+7,Proyectos!$M$3:$M$299,0))&amp;" · "&amp;INDEX(Proyectos!$D$3:$D$299,MATCH(G294*100+7,Proyectos!$M$3:$M$299,0)),"")</f>
        <v/>
      </c>
      <c r="I301" t="str">
        <f>IFERROR(INDEX(Proyectos!$H$3:$H$299,MATCH(A294*100+7,Proyectos!$M$3:$M$299,0)),"")</f>
        <v/>
      </c>
      <c r="J301" t="str">
        <f>IFERROR(INDEX(Proyectos!$H$3:$H$299,MATCH(B294*100+7,Proyectos!$M$3:$M$299,0)),"")</f>
        <v/>
      </c>
      <c r="K301" t="str">
        <f>IFERROR(INDEX(Proyectos!$H$3:$H$299,MATCH(C294*100+7,Proyectos!$M$3:$M$299,0)),"")</f>
        <v/>
      </c>
      <c r="L301" t="str">
        <f>IFERROR(INDEX(Proyectos!$H$3:$H$299,MATCH(D294*100+7,Proyectos!$M$3:$M$299,0)),"")</f>
        <v/>
      </c>
      <c r="M301" t="str">
        <f>IFERROR(INDEX(Proyectos!$H$3:$H$299,MATCH(E294*100+7,Proyectos!$M$3:$M$299,0)),"")</f>
        <v/>
      </c>
      <c r="N301" t="str">
        <f>IFERROR(INDEX(Proyectos!$H$3:$H$299,MATCH(F294*100+7,Proyectos!$M$3:$M$299,0)),"")</f>
        <v/>
      </c>
      <c r="O301" t="str">
        <f>IFERROR(INDEX(Proyectos!$H$3:$H$299,MATCH(G294*100+7,Proyectos!$M$3:$M$299,0)),"")</f>
        <v/>
      </c>
    </row>
    <row r="302" ht="24" customHeight="1">
      <c r="A302" s="38" t="str">
        <f>IFERROR("#"&amp;INDEX(Proyectos!$A$3:$A$299,MATCH(A294*100+8,Proyectos!$M$3:$M$299,0))&amp;" · "&amp;INDEX(Proyectos!$D$3:$D$299,MATCH(A294*100+8,Proyectos!$M$3:$M$299,0)),"")</f>
        <v/>
      </c>
      <c r="B302" s="38" t="str">
        <f>IFERROR("#"&amp;INDEX(Proyectos!$A$3:$A$299,MATCH(B294*100+8,Proyectos!$M$3:$M$299,0))&amp;" · "&amp;INDEX(Proyectos!$D$3:$D$299,MATCH(B294*100+8,Proyectos!$M$3:$M$299,0)),"")</f>
        <v/>
      </c>
      <c r="C302" s="38" t="str">
        <f>IFERROR("#"&amp;INDEX(Proyectos!$A$3:$A$299,MATCH(C294*100+8,Proyectos!$M$3:$M$299,0))&amp;" · "&amp;INDEX(Proyectos!$D$3:$D$299,MATCH(C294*100+8,Proyectos!$M$3:$M$299,0)),"")</f>
        <v/>
      </c>
      <c r="D302" s="38" t="str">
        <f>IFERROR("#"&amp;INDEX(Proyectos!$A$3:$A$299,MATCH(D294*100+8,Proyectos!$M$3:$M$299,0))&amp;" · "&amp;INDEX(Proyectos!$D$3:$D$299,MATCH(D294*100+8,Proyectos!$M$3:$M$299,0)),"")</f>
        <v/>
      </c>
      <c r="E302" s="38" t="str">
        <f>IFERROR("#"&amp;INDEX(Proyectos!$A$3:$A$299,MATCH(E294*100+8,Proyectos!$M$3:$M$299,0))&amp;" · "&amp;INDEX(Proyectos!$D$3:$D$299,MATCH(E294*100+8,Proyectos!$M$3:$M$299,0)),"")</f>
        <v/>
      </c>
      <c r="F302" s="38" t="str">
        <f>IFERROR("#"&amp;INDEX(Proyectos!$A$3:$A$299,MATCH(F294*100+8,Proyectos!$M$3:$M$299,0))&amp;" · "&amp;INDEX(Proyectos!$D$3:$D$299,MATCH(F294*100+8,Proyectos!$M$3:$M$299,0)),"")</f>
        <v/>
      </c>
      <c r="G302" s="38" t="str">
        <f>IFERROR("#"&amp;INDEX(Proyectos!$A$3:$A$299,MATCH(G294*100+8,Proyectos!$M$3:$M$299,0))&amp;" · "&amp;INDEX(Proyectos!$D$3:$D$299,MATCH(G294*100+8,Proyectos!$M$3:$M$299,0)),"")</f>
        <v/>
      </c>
      <c r="I302" t="str">
        <f>IFERROR(INDEX(Proyectos!$H$3:$H$299,MATCH(A294*100+8,Proyectos!$M$3:$M$299,0)),"")</f>
        <v/>
      </c>
      <c r="J302" t="str">
        <f>IFERROR(INDEX(Proyectos!$H$3:$H$299,MATCH(B294*100+8,Proyectos!$M$3:$M$299,0)),"")</f>
        <v/>
      </c>
      <c r="K302" t="str">
        <f>IFERROR(INDEX(Proyectos!$H$3:$H$299,MATCH(C294*100+8,Proyectos!$M$3:$M$299,0)),"")</f>
        <v/>
      </c>
      <c r="L302" t="str">
        <f>IFERROR(INDEX(Proyectos!$H$3:$H$299,MATCH(D294*100+8,Proyectos!$M$3:$M$299,0)),"")</f>
        <v/>
      </c>
      <c r="M302" t="str">
        <f>IFERROR(INDEX(Proyectos!$H$3:$H$299,MATCH(E294*100+8,Proyectos!$M$3:$M$299,0)),"")</f>
        <v/>
      </c>
      <c r="N302" t="str">
        <f>IFERROR(INDEX(Proyectos!$H$3:$H$299,MATCH(F294*100+8,Proyectos!$M$3:$M$299,0)),"")</f>
        <v/>
      </c>
      <c r="O302" t="str">
        <f>IFERROR(INDEX(Proyectos!$H$3:$H$299,MATCH(G294*100+8,Proyectos!$M$3:$M$299,0)),"")</f>
        <v/>
      </c>
    </row>
    <row r="303" ht="15" customHeight="1">
      <c r="A303" s="37" t="n">
        <v>46384</v>
      </c>
      <c r="B303" s="37" t="n">
        <v>46385</v>
      </c>
      <c r="C303" s="37" t="n">
        <v>46386</v>
      </c>
      <c r="D303" s="37" t="n">
        <v>46387</v>
      </c>
      <c r="E303" s="36" t="n"/>
      <c r="F303" s="36" t="n"/>
      <c r="G303" s="36" t="n"/>
    </row>
    <row r="304" ht="24" customHeight="1">
      <c r="A304" s="38" t="str">
        <f>IFERROR("#"&amp;INDEX(Proyectos!$A$3:$A$299,MATCH(A303*100+1,Proyectos!$M$3:$M$299,0))&amp;" · "&amp;INDEX(Proyectos!$D$3:$D$299,MATCH(A303*100+1,Proyectos!$M$3:$M$299,0)),"")</f>
        <v/>
      </c>
      <c r="B304" s="38" t="str">
        <f>IFERROR("#"&amp;INDEX(Proyectos!$A$3:$A$299,MATCH(B303*100+1,Proyectos!$M$3:$M$299,0))&amp;" · "&amp;INDEX(Proyectos!$D$3:$D$299,MATCH(B303*100+1,Proyectos!$M$3:$M$299,0)),"")</f>
        <v/>
      </c>
      <c r="C304" s="38" t="str">
        <f>IFERROR("#"&amp;INDEX(Proyectos!$A$3:$A$299,MATCH(C303*100+1,Proyectos!$M$3:$M$299,0))&amp;" · "&amp;INDEX(Proyectos!$D$3:$D$299,MATCH(C303*100+1,Proyectos!$M$3:$M$299,0)),"")</f>
        <v/>
      </c>
      <c r="D304" s="38" t="str">
        <f>IFERROR("#"&amp;INDEX(Proyectos!$A$3:$A$299,MATCH(D303*100+1,Proyectos!$M$3:$M$299,0))&amp;" · "&amp;INDEX(Proyectos!$D$3:$D$299,MATCH(D303*100+1,Proyectos!$M$3:$M$299,0)),"")</f>
        <v/>
      </c>
      <c r="E304" s="36" t="n"/>
      <c r="F304" s="36" t="n"/>
      <c r="G304" s="36" t="n"/>
      <c r="I304" t="str">
        <f>IFERROR(INDEX(Proyectos!$H$3:$H$299,MATCH(A303*100+1,Proyectos!$M$3:$M$299,0)),"")</f>
        <v/>
      </c>
      <c r="J304" t="str">
        <f>IFERROR(INDEX(Proyectos!$H$3:$H$299,MATCH(B303*100+1,Proyectos!$M$3:$M$299,0)),"")</f>
        <v/>
      </c>
      <c r="K304" t="str">
        <f>IFERROR(INDEX(Proyectos!$H$3:$H$299,MATCH(C303*100+1,Proyectos!$M$3:$M$299,0)),"")</f>
        <v/>
      </c>
      <c r="L304" t="str">
        <f>IFERROR(INDEX(Proyectos!$H$3:$H$299,MATCH(D303*100+1,Proyectos!$M$3:$M$299,0)),"")</f>
        <v/>
      </c>
    </row>
    <row r="305" ht="24" customHeight="1">
      <c r="A305" s="38" t="str">
        <f>IFERROR("#"&amp;INDEX(Proyectos!$A$3:$A$299,MATCH(A303*100+2,Proyectos!$M$3:$M$299,0))&amp;" · "&amp;INDEX(Proyectos!$D$3:$D$299,MATCH(A303*100+2,Proyectos!$M$3:$M$299,0)),"")</f>
        <v/>
      </c>
      <c r="B305" s="38" t="str">
        <f>IFERROR("#"&amp;INDEX(Proyectos!$A$3:$A$299,MATCH(B303*100+2,Proyectos!$M$3:$M$299,0))&amp;" · "&amp;INDEX(Proyectos!$D$3:$D$299,MATCH(B303*100+2,Proyectos!$M$3:$M$299,0)),"")</f>
        <v/>
      </c>
      <c r="C305" s="38" t="str">
        <f>IFERROR("#"&amp;INDEX(Proyectos!$A$3:$A$299,MATCH(C303*100+2,Proyectos!$M$3:$M$299,0))&amp;" · "&amp;INDEX(Proyectos!$D$3:$D$299,MATCH(C303*100+2,Proyectos!$M$3:$M$299,0)),"")</f>
        <v/>
      </c>
      <c r="D305" s="38" t="str">
        <f>IFERROR("#"&amp;INDEX(Proyectos!$A$3:$A$299,MATCH(D303*100+2,Proyectos!$M$3:$M$299,0))&amp;" · "&amp;INDEX(Proyectos!$D$3:$D$299,MATCH(D303*100+2,Proyectos!$M$3:$M$299,0)),"")</f>
        <v/>
      </c>
      <c r="E305" s="36" t="n"/>
      <c r="F305" s="36" t="n"/>
      <c r="G305" s="36" t="n"/>
      <c r="I305" t="str">
        <f>IFERROR(INDEX(Proyectos!$H$3:$H$299,MATCH(A303*100+2,Proyectos!$M$3:$M$299,0)),"")</f>
        <v/>
      </c>
      <c r="J305" t="str">
        <f>IFERROR(INDEX(Proyectos!$H$3:$H$299,MATCH(B303*100+2,Proyectos!$M$3:$M$299,0)),"")</f>
        <v/>
      </c>
      <c r="K305" t="str">
        <f>IFERROR(INDEX(Proyectos!$H$3:$H$299,MATCH(C303*100+2,Proyectos!$M$3:$M$299,0)),"")</f>
        <v/>
      </c>
      <c r="L305" t="str">
        <f>IFERROR(INDEX(Proyectos!$H$3:$H$299,MATCH(D303*100+2,Proyectos!$M$3:$M$299,0)),"")</f>
        <v/>
      </c>
    </row>
    <row r="306" ht="24" customHeight="1">
      <c r="A306" s="38" t="str">
        <f>IFERROR("#"&amp;INDEX(Proyectos!$A$3:$A$299,MATCH(A303*100+3,Proyectos!$M$3:$M$299,0))&amp;" · "&amp;INDEX(Proyectos!$D$3:$D$299,MATCH(A303*100+3,Proyectos!$M$3:$M$299,0)),"")</f>
        <v/>
      </c>
      <c r="B306" s="38" t="str">
        <f>IFERROR("#"&amp;INDEX(Proyectos!$A$3:$A$299,MATCH(B303*100+3,Proyectos!$M$3:$M$299,0))&amp;" · "&amp;INDEX(Proyectos!$D$3:$D$299,MATCH(B303*100+3,Proyectos!$M$3:$M$299,0)),"")</f>
        <v/>
      </c>
      <c r="C306" s="38" t="str">
        <f>IFERROR("#"&amp;INDEX(Proyectos!$A$3:$A$299,MATCH(C303*100+3,Proyectos!$M$3:$M$299,0))&amp;" · "&amp;INDEX(Proyectos!$D$3:$D$299,MATCH(C303*100+3,Proyectos!$M$3:$M$299,0)),"")</f>
        <v/>
      </c>
      <c r="D306" s="38" t="str">
        <f>IFERROR("#"&amp;INDEX(Proyectos!$A$3:$A$299,MATCH(D303*100+3,Proyectos!$M$3:$M$299,0))&amp;" · "&amp;INDEX(Proyectos!$D$3:$D$299,MATCH(D303*100+3,Proyectos!$M$3:$M$299,0)),"")</f>
        <v/>
      </c>
      <c r="E306" s="36" t="n"/>
      <c r="F306" s="36" t="n"/>
      <c r="G306" s="36" t="n"/>
      <c r="I306" t="str">
        <f>IFERROR(INDEX(Proyectos!$H$3:$H$299,MATCH(A303*100+3,Proyectos!$M$3:$M$299,0)),"")</f>
        <v/>
      </c>
      <c r="J306" t="str">
        <f>IFERROR(INDEX(Proyectos!$H$3:$H$299,MATCH(B303*100+3,Proyectos!$M$3:$M$299,0)),"")</f>
        <v/>
      </c>
      <c r="K306" t="str">
        <f>IFERROR(INDEX(Proyectos!$H$3:$H$299,MATCH(C303*100+3,Proyectos!$M$3:$M$299,0)),"")</f>
        <v/>
      </c>
      <c r="L306" t="str">
        <f>IFERROR(INDEX(Proyectos!$H$3:$H$299,MATCH(D303*100+3,Proyectos!$M$3:$M$299,0)),"")</f>
        <v/>
      </c>
    </row>
    <row r="307" ht="24" customHeight="1">
      <c r="A307" s="38" t="str">
        <f>IFERROR("#"&amp;INDEX(Proyectos!$A$3:$A$299,MATCH(A303*100+4,Proyectos!$M$3:$M$299,0))&amp;" · "&amp;INDEX(Proyectos!$D$3:$D$299,MATCH(A303*100+4,Proyectos!$M$3:$M$299,0)),"")</f>
        <v/>
      </c>
      <c r="B307" s="38" t="str">
        <f>IFERROR("#"&amp;INDEX(Proyectos!$A$3:$A$299,MATCH(B303*100+4,Proyectos!$M$3:$M$299,0))&amp;" · "&amp;INDEX(Proyectos!$D$3:$D$299,MATCH(B303*100+4,Proyectos!$M$3:$M$299,0)),"")</f>
        <v/>
      </c>
      <c r="C307" s="38" t="str">
        <f>IFERROR("#"&amp;INDEX(Proyectos!$A$3:$A$299,MATCH(C303*100+4,Proyectos!$M$3:$M$299,0))&amp;" · "&amp;INDEX(Proyectos!$D$3:$D$299,MATCH(C303*100+4,Proyectos!$M$3:$M$299,0)),"")</f>
        <v/>
      </c>
      <c r="D307" s="38" t="str">
        <f>IFERROR("#"&amp;INDEX(Proyectos!$A$3:$A$299,MATCH(D303*100+4,Proyectos!$M$3:$M$299,0))&amp;" · "&amp;INDEX(Proyectos!$D$3:$D$299,MATCH(D303*100+4,Proyectos!$M$3:$M$299,0)),"")</f>
        <v/>
      </c>
      <c r="E307" s="36" t="n"/>
      <c r="F307" s="36" t="n"/>
      <c r="G307" s="36" t="n"/>
      <c r="I307" t="str">
        <f>IFERROR(INDEX(Proyectos!$H$3:$H$299,MATCH(A303*100+4,Proyectos!$M$3:$M$299,0)),"")</f>
        <v/>
      </c>
      <c r="J307" t="str">
        <f>IFERROR(INDEX(Proyectos!$H$3:$H$299,MATCH(B303*100+4,Proyectos!$M$3:$M$299,0)),"")</f>
        <v/>
      </c>
      <c r="K307" t="str">
        <f>IFERROR(INDEX(Proyectos!$H$3:$H$299,MATCH(C303*100+4,Proyectos!$M$3:$M$299,0)),"")</f>
        <v/>
      </c>
      <c r="L307" t="str">
        <f>IFERROR(INDEX(Proyectos!$H$3:$H$299,MATCH(D303*100+4,Proyectos!$M$3:$M$299,0)),"")</f>
        <v/>
      </c>
    </row>
    <row r="308" ht="24" customHeight="1">
      <c r="A308" s="38" t="str">
        <f>IFERROR("#"&amp;INDEX(Proyectos!$A$3:$A$299,MATCH(A303*100+5,Proyectos!$M$3:$M$299,0))&amp;" · "&amp;INDEX(Proyectos!$D$3:$D$299,MATCH(A303*100+5,Proyectos!$M$3:$M$299,0)),"")</f>
        <v/>
      </c>
      <c r="B308" s="38" t="str">
        <f>IFERROR("#"&amp;INDEX(Proyectos!$A$3:$A$299,MATCH(B303*100+5,Proyectos!$M$3:$M$299,0))&amp;" · "&amp;INDEX(Proyectos!$D$3:$D$299,MATCH(B303*100+5,Proyectos!$M$3:$M$299,0)),"")</f>
        <v/>
      </c>
      <c r="C308" s="38" t="str">
        <f>IFERROR("#"&amp;INDEX(Proyectos!$A$3:$A$299,MATCH(C303*100+5,Proyectos!$M$3:$M$299,0))&amp;" · "&amp;INDEX(Proyectos!$D$3:$D$299,MATCH(C303*100+5,Proyectos!$M$3:$M$299,0)),"")</f>
        <v/>
      </c>
      <c r="D308" s="38" t="str">
        <f>IFERROR("#"&amp;INDEX(Proyectos!$A$3:$A$299,MATCH(D303*100+5,Proyectos!$M$3:$M$299,0))&amp;" · "&amp;INDEX(Proyectos!$D$3:$D$299,MATCH(D303*100+5,Proyectos!$M$3:$M$299,0)),"")</f>
        <v/>
      </c>
      <c r="E308" s="36" t="n"/>
      <c r="F308" s="36" t="n"/>
      <c r="G308" s="36" t="n"/>
      <c r="I308" t="str">
        <f>IFERROR(INDEX(Proyectos!$H$3:$H$299,MATCH(A303*100+5,Proyectos!$M$3:$M$299,0)),"")</f>
        <v/>
      </c>
      <c r="J308" t="str">
        <f>IFERROR(INDEX(Proyectos!$H$3:$H$299,MATCH(B303*100+5,Proyectos!$M$3:$M$299,0)),"")</f>
        <v/>
      </c>
      <c r="K308" t="str">
        <f>IFERROR(INDEX(Proyectos!$H$3:$H$299,MATCH(C303*100+5,Proyectos!$M$3:$M$299,0)),"")</f>
        <v/>
      </c>
      <c r="L308" t="str">
        <f>IFERROR(INDEX(Proyectos!$H$3:$H$299,MATCH(D303*100+5,Proyectos!$M$3:$M$299,0)),"")</f>
        <v/>
      </c>
    </row>
    <row r="309" ht="24" customHeight="1">
      <c r="A309" s="38" t="str">
        <f>IFERROR("#"&amp;INDEX(Proyectos!$A$3:$A$299,MATCH(A303*100+6,Proyectos!$M$3:$M$299,0))&amp;" · "&amp;INDEX(Proyectos!$D$3:$D$299,MATCH(A303*100+6,Proyectos!$M$3:$M$299,0)),"")</f>
        <v/>
      </c>
      <c r="B309" s="38" t="str">
        <f>IFERROR("#"&amp;INDEX(Proyectos!$A$3:$A$299,MATCH(B303*100+6,Proyectos!$M$3:$M$299,0))&amp;" · "&amp;INDEX(Proyectos!$D$3:$D$299,MATCH(B303*100+6,Proyectos!$M$3:$M$299,0)),"")</f>
        <v/>
      </c>
      <c r="C309" s="38" t="str">
        <f>IFERROR("#"&amp;INDEX(Proyectos!$A$3:$A$299,MATCH(C303*100+6,Proyectos!$M$3:$M$299,0))&amp;" · "&amp;INDEX(Proyectos!$D$3:$D$299,MATCH(C303*100+6,Proyectos!$M$3:$M$299,0)),"")</f>
        <v/>
      </c>
      <c r="D309" s="38" t="str">
        <f>IFERROR("#"&amp;INDEX(Proyectos!$A$3:$A$299,MATCH(D303*100+6,Proyectos!$M$3:$M$299,0))&amp;" · "&amp;INDEX(Proyectos!$D$3:$D$299,MATCH(D303*100+6,Proyectos!$M$3:$M$299,0)),"")</f>
        <v/>
      </c>
      <c r="E309" s="36" t="n"/>
      <c r="F309" s="36" t="n"/>
      <c r="G309" s="36" t="n"/>
      <c r="I309" t="str">
        <f>IFERROR(INDEX(Proyectos!$H$3:$H$299,MATCH(A303*100+6,Proyectos!$M$3:$M$299,0)),"")</f>
        <v/>
      </c>
      <c r="J309" t="str">
        <f>IFERROR(INDEX(Proyectos!$H$3:$H$299,MATCH(B303*100+6,Proyectos!$M$3:$M$299,0)),"")</f>
        <v/>
      </c>
      <c r="K309" t="str">
        <f>IFERROR(INDEX(Proyectos!$H$3:$H$299,MATCH(C303*100+6,Proyectos!$M$3:$M$299,0)),"")</f>
        <v/>
      </c>
      <c r="L309" t="str">
        <f>IFERROR(INDEX(Proyectos!$H$3:$H$299,MATCH(D303*100+6,Proyectos!$M$3:$M$299,0)),"")</f>
        <v/>
      </c>
    </row>
    <row r="310" ht="24" customHeight="1">
      <c r="A310" s="38" t="str">
        <f>IFERROR("#"&amp;INDEX(Proyectos!$A$3:$A$299,MATCH(A303*100+7,Proyectos!$M$3:$M$299,0))&amp;" · "&amp;INDEX(Proyectos!$D$3:$D$299,MATCH(A303*100+7,Proyectos!$M$3:$M$299,0)),"")</f>
        <v/>
      </c>
      <c r="B310" s="38" t="str">
        <f>IFERROR("#"&amp;INDEX(Proyectos!$A$3:$A$299,MATCH(B303*100+7,Proyectos!$M$3:$M$299,0))&amp;" · "&amp;INDEX(Proyectos!$D$3:$D$299,MATCH(B303*100+7,Proyectos!$M$3:$M$299,0)),"")</f>
        <v/>
      </c>
      <c r="C310" s="38" t="str">
        <f>IFERROR("#"&amp;INDEX(Proyectos!$A$3:$A$299,MATCH(C303*100+7,Proyectos!$M$3:$M$299,0))&amp;" · "&amp;INDEX(Proyectos!$D$3:$D$299,MATCH(C303*100+7,Proyectos!$M$3:$M$299,0)),"")</f>
        <v/>
      </c>
      <c r="D310" s="38" t="str">
        <f>IFERROR("#"&amp;INDEX(Proyectos!$A$3:$A$299,MATCH(D303*100+7,Proyectos!$M$3:$M$299,0))&amp;" · "&amp;INDEX(Proyectos!$D$3:$D$299,MATCH(D303*100+7,Proyectos!$M$3:$M$299,0)),"")</f>
        <v/>
      </c>
      <c r="E310" s="36" t="n"/>
      <c r="F310" s="36" t="n"/>
      <c r="G310" s="36" t="n"/>
      <c r="I310" t="str">
        <f>IFERROR(INDEX(Proyectos!$H$3:$H$299,MATCH(A303*100+7,Proyectos!$M$3:$M$299,0)),"")</f>
        <v/>
      </c>
      <c r="J310" t="str">
        <f>IFERROR(INDEX(Proyectos!$H$3:$H$299,MATCH(B303*100+7,Proyectos!$M$3:$M$299,0)),"")</f>
        <v/>
      </c>
      <c r="K310" t="str">
        <f>IFERROR(INDEX(Proyectos!$H$3:$H$299,MATCH(C303*100+7,Proyectos!$M$3:$M$299,0)),"")</f>
        <v/>
      </c>
      <c r="L310" t="str">
        <f>IFERROR(INDEX(Proyectos!$H$3:$H$299,MATCH(D303*100+7,Proyectos!$M$3:$M$299,0)),"")</f>
        <v/>
      </c>
    </row>
    <row r="311" ht="24" customHeight="1">
      <c r="A311" s="38" t="str">
        <f>IFERROR("#"&amp;INDEX(Proyectos!$A$3:$A$299,MATCH(A303*100+8,Proyectos!$M$3:$M$299,0))&amp;" · "&amp;INDEX(Proyectos!$D$3:$D$299,MATCH(A303*100+8,Proyectos!$M$3:$M$299,0)),"")</f>
        <v/>
      </c>
      <c r="B311" s="38" t="str">
        <f>IFERROR("#"&amp;INDEX(Proyectos!$A$3:$A$299,MATCH(B303*100+8,Proyectos!$M$3:$M$299,0))&amp;" · "&amp;INDEX(Proyectos!$D$3:$D$299,MATCH(B303*100+8,Proyectos!$M$3:$M$299,0)),"")</f>
        <v/>
      </c>
      <c r="C311" s="38" t="str">
        <f>IFERROR("#"&amp;INDEX(Proyectos!$A$3:$A$299,MATCH(C303*100+8,Proyectos!$M$3:$M$299,0))&amp;" · "&amp;INDEX(Proyectos!$D$3:$D$299,MATCH(C303*100+8,Proyectos!$M$3:$M$299,0)),"")</f>
        <v/>
      </c>
      <c r="D311" s="38" t="str">
        <f>IFERROR("#"&amp;INDEX(Proyectos!$A$3:$A$299,MATCH(D303*100+8,Proyectos!$M$3:$M$299,0))&amp;" · "&amp;INDEX(Proyectos!$D$3:$D$299,MATCH(D303*100+8,Proyectos!$M$3:$M$299,0)),"")</f>
        <v/>
      </c>
      <c r="E311" s="36" t="n"/>
      <c r="F311" s="36" t="n"/>
      <c r="G311" s="36" t="n"/>
      <c r="I311" t="str">
        <f>IFERROR(INDEX(Proyectos!$H$3:$H$299,MATCH(A303*100+8,Proyectos!$M$3:$M$299,0)),"")</f>
        <v/>
      </c>
      <c r="J311" t="str">
        <f>IFERROR(INDEX(Proyectos!$H$3:$H$299,MATCH(B303*100+8,Proyectos!$M$3:$M$299,0)),"")</f>
        <v/>
      </c>
      <c r="K311" t="str">
        <f>IFERROR(INDEX(Proyectos!$H$3:$H$299,MATCH(C303*100+8,Proyectos!$M$3:$M$299,0)),"")</f>
        <v/>
      </c>
      <c r="L311" t="str">
        <f>IFERROR(INDEX(Proyectos!$H$3:$H$299,MATCH(D303*100+8,Proyectos!$M$3:$M$299,0)),"")</f>
        <v/>
      </c>
    </row>
    <row r="313" ht="21.75" customHeight="1">
      <c r="A313" s="66" t="inlineStr">
        <is>
          <t>ENERO 2027</t>
        </is>
      </c>
    </row>
    <row r="314" ht="15.75" customHeight="1">
      <c r="A314" s="35" t="inlineStr">
        <is>
          <t>LUN</t>
        </is>
      </c>
      <c r="B314" s="35" t="inlineStr">
        <is>
          <t>MAR</t>
        </is>
      </c>
      <c r="C314" s="35" t="inlineStr">
        <is>
          <t>MIÉ</t>
        </is>
      </c>
      <c r="D314" s="35" t="inlineStr">
        <is>
          <t>JUE</t>
        </is>
      </c>
      <c r="E314" s="35" t="inlineStr">
        <is>
          <t>VIE</t>
        </is>
      </c>
      <c r="F314" s="35" t="inlineStr">
        <is>
          <t>SÁB</t>
        </is>
      </c>
      <c r="G314" s="35" t="inlineStr">
        <is>
          <t>DOM</t>
        </is>
      </c>
    </row>
    <row r="315" ht="15" customHeight="1">
      <c r="A315" s="36" t="n"/>
      <c r="B315" s="36" t="n"/>
      <c r="C315" s="36" t="n"/>
      <c r="D315" s="36" t="n"/>
      <c r="E315" s="37" t="n">
        <v>46388</v>
      </c>
      <c r="F315" s="37" t="n">
        <v>46389</v>
      </c>
      <c r="G315" s="37" t="n">
        <v>46390</v>
      </c>
    </row>
    <row r="316" ht="24" customHeight="1">
      <c r="A316" s="36" t="n"/>
      <c r="B316" s="36" t="n"/>
      <c r="C316" s="36" t="n"/>
      <c r="D316" s="36" t="n"/>
      <c r="E316" s="38" t="str">
        <f>IFERROR("#"&amp;INDEX(Proyectos!$A$3:$A$299,MATCH(E315*100+1,Proyectos!$M$3:$M$299,0))&amp;" · "&amp;INDEX(Proyectos!$D$3:$D$299,MATCH(E315*100+1,Proyectos!$M$3:$M$299,0)),"")</f>
        <v/>
      </c>
      <c r="F316" s="38" t="str">
        <f>IFERROR("#"&amp;INDEX(Proyectos!$A$3:$A$299,MATCH(F315*100+1,Proyectos!$M$3:$M$299,0))&amp;" · "&amp;INDEX(Proyectos!$D$3:$D$299,MATCH(F315*100+1,Proyectos!$M$3:$M$299,0)),"")</f>
        <v/>
      </c>
      <c r="G316" s="38" t="str">
        <f>IFERROR("#"&amp;INDEX(Proyectos!$A$3:$A$299,MATCH(G315*100+1,Proyectos!$M$3:$M$299,0))&amp;" · "&amp;INDEX(Proyectos!$D$3:$D$299,MATCH(G315*100+1,Proyectos!$M$3:$M$299,0)),"")</f>
        <v/>
      </c>
      <c r="M316" t="str">
        <f>IFERROR(INDEX(Proyectos!$H$3:$H$299,MATCH(E315*100+1,Proyectos!$M$3:$M$299,0)),"")</f>
        <v/>
      </c>
      <c r="N316" t="str">
        <f>IFERROR(INDEX(Proyectos!$H$3:$H$299,MATCH(F315*100+1,Proyectos!$M$3:$M$299,0)),"")</f>
        <v/>
      </c>
      <c r="O316" t="str">
        <f>IFERROR(INDEX(Proyectos!$H$3:$H$299,MATCH(G315*100+1,Proyectos!$M$3:$M$299,0)),"")</f>
        <v/>
      </c>
    </row>
    <row r="317" ht="24" customHeight="1">
      <c r="A317" s="36" t="n"/>
      <c r="B317" s="36" t="n"/>
      <c r="C317" s="36" t="n"/>
      <c r="D317" s="36" t="n"/>
      <c r="E317" s="38" t="str">
        <f>IFERROR("#"&amp;INDEX(Proyectos!$A$3:$A$299,MATCH(E315*100+2,Proyectos!$M$3:$M$299,0))&amp;" · "&amp;INDEX(Proyectos!$D$3:$D$299,MATCH(E315*100+2,Proyectos!$M$3:$M$299,0)),"")</f>
        <v/>
      </c>
      <c r="F317" s="38" t="str">
        <f>IFERROR("#"&amp;INDEX(Proyectos!$A$3:$A$299,MATCH(F315*100+2,Proyectos!$M$3:$M$299,0))&amp;" · "&amp;INDEX(Proyectos!$D$3:$D$299,MATCH(F315*100+2,Proyectos!$M$3:$M$299,0)),"")</f>
        <v/>
      </c>
      <c r="G317" s="38" t="str">
        <f>IFERROR("#"&amp;INDEX(Proyectos!$A$3:$A$299,MATCH(G315*100+2,Proyectos!$M$3:$M$299,0))&amp;" · "&amp;INDEX(Proyectos!$D$3:$D$299,MATCH(G315*100+2,Proyectos!$M$3:$M$299,0)),"")</f>
        <v/>
      </c>
      <c r="M317" t="str">
        <f>IFERROR(INDEX(Proyectos!$H$3:$H$299,MATCH(E315*100+2,Proyectos!$M$3:$M$299,0)),"")</f>
        <v/>
      </c>
      <c r="N317" t="str">
        <f>IFERROR(INDEX(Proyectos!$H$3:$H$299,MATCH(F315*100+2,Proyectos!$M$3:$M$299,0)),"")</f>
        <v/>
      </c>
      <c r="O317" t="str">
        <f>IFERROR(INDEX(Proyectos!$H$3:$H$299,MATCH(G315*100+2,Proyectos!$M$3:$M$299,0)),"")</f>
        <v/>
      </c>
    </row>
    <row r="318" ht="24" customHeight="1">
      <c r="A318" s="36" t="n"/>
      <c r="B318" s="36" t="n"/>
      <c r="C318" s="36" t="n"/>
      <c r="D318" s="36" t="n"/>
      <c r="E318" s="38" t="str">
        <f>IFERROR("#"&amp;INDEX(Proyectos!$A$3:$A$299,MATCH(E315*100+3,Proyectos!$M$3:$M$299,0))&amp;" · "&amp;INDEX(Proyectos!$D$3:$D$299,MATCH(E315*100+3,Proyectos!$M$3:$M$299,0)),"")</f>
        <v/>
      </c>
      <c r="F318" s="38" t="str">
        <f>IFERROR("#"&amp;INDEX(Proyectos!$A$3:$A$299,MATCH(F315*100+3,Proyectos!$M$3:$M$299,0))&amp;" · "&amp;INDEX(Proyectos!$D$3:$D$299,MATCH(F315*100+3,Proyectos!$M$3:$M$299,0)),"")</f>
        <v/>
      </c>
      <c r="G318" s="38" t="str">
        <f>IFERROR("#"&amp;INDEX(Proyectos!$A$3:$A$299,MATCH(G315*100+3,Proyectos!$M$3:$M$299,0))&amp;" · "&amp;INDEX(Proyectos!$D$3:$D$299,MATCH(G315*100+3,Proyectos!$M$3:$M$299,0)),"")</f>
        <v/>
      </c>
      <c r="M318" t="str">
        <f>IFERROR(INDEX(Proyectos!$H$3:$H$299,MATCH(E315*100+3,Proyectos!$M$3:$M$299,0)),"")</f>
        <v/>
      </c>
      <c r="N318" t="str">
        <f>IFERROR(INDEX(Proyectos!$H$3:$H$299,MATCH(F315*100+3,Proyectos!$M$3:$M$299,0)),"")</f>
        <v/>
      </c>
      <c r="O318" t="str">
        <f>IFERROR(INDEX(Proyectos!$H$3:$H$299,MATCH(G315*100+3,Proyectos!$M$3:$M$299,0)),"")</f>
        <v/>
      </c>
    </row>
    <row r="319" ht="24" customHeight="1">
      <c r="A319" s="36" t="n"/>
      <c r="B319" s="36" t="n"/>
      <c r="C319" s="36" t="n"/>
      <c r="D319" s="36" t="n"/>
      <c r="E319" s="38" t="str">
        <f>IFERROR("#"&amp;INDEX(Proyectos!$A$3:$A$299,MATCH(E315*100+4,Proyectos!$M$3:$M$299,0))&amp;" · "&amp;INDEX(Proyectos!$D$3:$D$299,MATCH(E315*100+4,Proyectos!$M$3:$M$299,0)),"")</f>
        <v/>
      </c>
      <c r="F319" s="38" t="str">
        <f>IFERROR("#"&amp;INDEX(Proyectos!$A$3:$A$299,MATCH(F315*100+4,Proyectos!$M$3:$M$299,0))&amp;" · "&amp;INDEX(Proyectos!$D$3:$D$299,MATCH(F315*100+4,Proyectos!$M$3:$M$299,0)),"")</f>
        <v/>
      </c>
      <c r="G319" s="38" t="str">
        <f>IFERROR("#"&amp;INDEX(Proyectos!$A$3:$A$299,MATCH(G315*100+4,Proyectos!$M$3:$M$299,0))&amp;" · "&amp;INDEX(Proyectos!$D$3:$D$299,MATCH(G315*100+4,Proyectos!$M$3:$M$299,0)),"")</f>
        <v/>
      </c>
      <c r="M319" t="str">
        <f>IFERROR(INDEX(Proyectos!$H$3:$H$299,MATCH(E315*100+4,Proyectos!$M$3:$M$299,0)),"")</f>
        <v/>
      </c>
      <c r="N319" t="str">
        <f>IFERROR(INDEX(Proyectos!$H$3:$H$299,MATCH(F315*100+4,Proyectos!$M$3:$M$299,0)),"")</f>
        <v/>
      </c>
      <c r="O319" t="str">
        <f>IFERROR(INDEX(Proyectos!$H$3:$H$299,MATCH(G315*100+4,Proyectos!$M$3:$M$299,0)),"")</f>
        <v/>
      </c>
    </row>
    <row r="320" ht="24" customHeight="1">
      <c r="A320" s="36" t="n"/>
      <c r="B320" s="36" t="n"/>
      <c r="C320" s="36" t="n"/>
      <c r="D320" s="36" t="n"/>
      <c r="E320" s="38" t="str">
        <f>IFERROR("#"&amp;INDEX(Proyectos!$A$3:$A$299,MATCH(E315*100+5,Proyectos!$M$3:$M$299,0))&amp;" · "&amp;INDEX(Proyectos!$D$3:$D$299,MATCH(E315*100+5,Proyectos!$M$3:$M$299,0)),"")</f>
        <v/>
      </c>
      <c r="F320" s="38" t="str">
        <f>IFERROR("#"&amp;INDEX(Proyectos!$A$3:$A$299,MATCH(F315*100+5,Proyectos!$M$3:$M$299,0))&amp;" · "&amp;INDEX(Proyectos!$D$3:$D$299,MATCH(F315*100+5,Proyectos!$M$3:$M$299,0)),"")</f>
        <v/>
      </c>
      <c r="G320" s="38" t="str">
        <f>IFERROR("#"&amp;INDEX(Proyectos!$A$3:$A$299,MATCH(G315*100+5,Proyectos!$M$3:$M$299,0))&amp;" · "&amp;INDEX(Proyectos!$D$3:$D$299,MATCH(G315*100+5,Proyectos!$M$3:$M$299,0)),"")</f>
        <v/>
      </c>
      <c r="M320" t="str">
        <f>IFERROR(INDEX(Proyectos!$H$3:$H$299,MATCH(E315*100+5,Proyectos!$M$3:$M$299,0)),"")</f>
        <v/>
      </c>
      <c r="N320" t="str">
        <f>IFERROR(INDEX(Proyectos!$H$3:$H$299,MATCH(F315*100+5,Proyectos!$M$3:$M$299,0)),"")</f>
        <v/>
      </c>
      <c r="O320" t="str">
        <f>IFERROR(INDEX(Proyectos!$H$3:$H$299,MATCH(G315*100+5,Proyectos!$M$3:$M$299,0)),"")</f>
        <v/>
      </c>
    </row>
    <row r="321" ht="24" customHeight="1">
      <c r="A321" s="36" t="n"/>
      <c r="B321" s="36" t="n"/>
      <c r="C321" s="36" t="n"/>
      <c r="D321" s="36" t="n"/>
      <c r="E321" s="38" t="str">
        <f>IFERROR("#"&amp;INDEX(Proyectos!$A$3:$A$299,MATCH(E315*100+6,Proyectos!$M$3:$M$299,0))&amp;" · "&amp;INDEX(Proyectos!$D$3:$D$299,MATCH(E315*100+6,Proyectos!$M$3:$M$299,0)),"")</f>
        <v/>
      </c>
      <c r="F321" s="38" t="str">
        <f>IFERROR("#"&amp;INDEX(Proyectos!$A$3:$A$299,MATCH(F315*100+6,Proyectos!$M$3:$M$299,0))&amp;" · "&amp;INDEX(Proyectos!$D$3:$D$299,MATCH(F315*100+6,Proyectos!$M$3:$M$299,0)),"")</f>
        <v/>
      </c>
      <c r="G321" s="38" t="str">
        <f>IFERROR("#"&amp;INDEX(Proyectos!$A$3:$A$299,MATCH(G315*100+6,Proyectos!$M$3:$M$299,0))&amp;" · "&amp;INDEX(Proyectos!$D$3:$D$299,MATCH(G315*100+6,Proyectos!$M$3:$M$299,0)),"")</f>
        <v/>
      </c>
      <c r="M321" t="str">
        <f>IFERROR(INDEX(Proyectos!$H$3:$H$299,MATCH(E315*100+6,Proyectos!$M$3:$M$299,0)),"")</f>
        <v/>
      </c>
      <c r="N321" t="str">
        <f>IFERROR(INDEX(Proyectos!$H$3:$H$299,MATCH(F315*100+6,Proyectos!$M$3:$M$299,0)),"")</f>
        <v/>
      </c>
      <c r="O321" t="str">
        <f>IFERROR(INDEX(Proyectos!$H$3:$H$299,MATCH(G315*100+6,Proyectos!$M$3:$M$299,0)),"")</f>
        <v/>
      </c>
    </row>
    <row r="322" ht="24" customHeight="1">
      <c r="A322" s="36" t="n"/>
      <c r="B322" s="36" t="n"/>
      <c r="C322" s="36" t="n"/>
      <c r="D322" s="36" t="n"/>
      <c r="E322" s="38" t="str">
        <f>IFERROR("#"&amp;INDEX(Proyectos!$A$3:$A$299,MATCH(E315*100+7,Proyectos!$M$3:$M$299,0))&amp;" · "&amp;INDEX(Proyectos!$D$3:$D$299,MATCH(E315*100+7,Proyectos!$M$3:$M$299,0)),"")</f>
        <v/>
      </c>
      <c r="F322" s="38" t="str">
        <f>IFERROR("#"&amp;INDEX(Proyectos!$A$3:$A$299,MATCH(F315*100+7,Proyectos!$M$3:$M$299,0))&amp;" · "&amp;INDEX(Proyectos!$D$3:$D$299,MATCH(F315*100+7,Proyectos!$M$3:$M$299,0)),"")</f>
        <v/>
      </c>
      <c r="G322" s="38" t="str">
        <f>IFERROR("#"&amp;INDEX(Proyectos!$A$3:$A$299,MATCH(G315*100+7,Proyectos!$M$3:$M$299,0))&amp;" · "&amp;INDEX(Proyectos!$D$3:$D$299,MATCH(G315*100+7,Proyectos!$M$3:$M$299,0)),"")</f>
        <v/>
      </c>
      <c r="M322" t="str">
        <f>IFERROR(INDEX(Proyectos!$H$3:$H$299,MATCH(E315*100+7,Proyectos!$M$3:$M$299,0)),"")</f>
        <v/>
      </c>
      <c r="N322" t="str">
        <f>IFERROR(INDEX(Proyectos!$H$3:$H$299,MATCH(F315*100+7,Proyectos!$M$3:$M$299,0)),"")</f>
        <v/>
      </c>
      <c r="O322" t="str">
        <f>IFERROR(INDEX(Proyectos!$H$3:$H$299,MATCH(G315*100+7,Proyectos!$M$3:$M$299,0)),"")</f>
        <v/>
      </c>
    </row>
    <row r="323" ht="24" customHeight="1">
      <c r="A323" s="36" t="n"/>
      <c r="B323" s="36" t="n"/>
      <c r="C323" s="36" t="n"/>
      <c r="D323" s="36" t="n"/>
      <c r="E323" s="38" t="str">
        <f>IFERROR("#"&amp;INDEX(Proyectos!$A$3:$A$299,MATCH(E315*100+8,Proyectos!$M$3:$M$299,0))&amp;" · "&amp;INDEX(Proyectos!$D$3:$D$299,MATCH(E315*100+8,Proyectos!$M$3:$M$299,0)),"")</f>
        <v/>
      </c>
      <c r="F323" s="38" t="str">
        <f>IFERROR("#"&amp;INDEX(Proyectos!$A$3:$A$299,MATCH(F315*100+8,Proyectos!$M$3:$M$299,0))&amp;" · "&amp;INDEX(Proyectos!$D$3:$D$299,MATCH(F315*100+8,Proyectos!$M$3:$M$299,0)),"")</f>
        <v/>
      </c>
      <c r="G323" s="38" t="str">
        <f>IFERROR("#"&amp;INDEX(Proyectos!$A$3:$A$299,MATCH(G315*100+8,Proyectos!$M$3:$M$299,0))&amp;" · "&amp;INDEX(Proyectos!$D$3:$D$299,MATCH(G315*100+8,Proyectos!$M$3:$M$299,0)),"")</f>
        <v/>
      </c>
      <c r="M323" t="str">
        <f>IFERROR(INDEX(Proyectos!$H$3:$H$299,MATCH(E315*100+8,Proyectos!$M$3:$M$299,0)),"")</f>
        <v/>
      </c>
      <c r="N323" t="str">
        <f>IFERROR(INDEX(Proyectos!$H$3:$H$299,MATCH(F315*100+8,Proyectos!$M$3:$M$299,0)),"")</f>
        <v/>
      </c>
      <c r="O323" t="str">
        <f>IFERROR(INDEX(Proyectos!$H$3:$H$299,MATCH(G315*100+8,Proyectos!$M$3:$M$299,0)),"")</f>
        <v/>
      </c>
    </row>
    <row r="324" ht="15" customHeight="1">
      <c r="A324" s="37" t="n">
        <v>46391</v>
      </c>
      <c r="B324" s="37" t="n">
        <v>46392</v>
      </c>
      <c r="C324" s="37" t="n">
        <v>46393</v>
      </c>
      <c r="D324" s="37" t="n">
        <v>46394</v>
      </c>
      <c r="E324" s="37" t="n">
        <v>46395</v>
      </c>
      <c r="F324" s="37" t="n">
        <v>46396</v>
      </c>
      <c r="G324" s="37" t="n">
        <v>46397</v>
      </c>
    </row>
    <row r="325" ht="24" customHeight="1">
      <c r="A325" s="38" t="str">
        <f>IFERROR("#"&amp;INDEX(Proyectos!$A$3:$A$299,MATCH(A324*100+1,Proyectos!$M$3:$M$299,0))&amp;" · "&amp;INDEX(Proyectos!$D$3:$D$299,MATCH(A324*100+1,Proyectos!$M$3:$M$299,0)),"")</f>
        <v/>
      </c>
      <c r="B325" s="38" t="str">
        <f>IFERROR("#"&amp;INDEX(Proyectos!$A$3:$A$299,MATCH(B324*100+1,Proyectos!$M$3:$M$299,0))&amp;" · "&amp;INDEX(Proyectos!$D$3:$D$299,MATCH(B324*100+1,Proyectos!$M$3:$M$299,0)),"")</f>
        <v/>
      </c>
      <c r="C325" s="38" t="str">
        <f>IFERROR("#"&amp;INDEX(Proyectos!$A$3:$A$299,MATCH(C324*100+1,Proyectos!$M$3:$M$299,0))&amp;" · "&amp;INDEX(Proyectos!$D$3:$D$299,MATCH(C324*100+1,Proyectos!$M$3:$M$299,0)),"")</f>
        <v/>
      </c>
      <c r="D325" s="38" t="str">
        <f>IFERROR("#"&amp;INDEX(Proyectos!$A$3:$A$299,MATCH(D324*100+1,Proyectos!$M$3:$M$299,0))&amp;" · "&amp;INDEX(Proyectos!$D$3:$D$299,MATCH(D324*100+1,Proyectos!$M$3:$M$299,0)),"")</f>
        <v/>
      </c>
      <c r="E325" s="38" t="str">
        <f>IFERROR("#"&amp;INDEX(Proyectos!$A$3:$A$299,MATCH(E324*100+1,Proyectos!$M$3:$M$299,0))&amp;" · "&amp;INDEX(Proyectos!$D$3:$D$299,MATCH(E324*100+1,Proyectos!$M$3:$M$299,0)),"")</f>
        <v/>
      </c>
      <c r="F325" s="38" t="str">
        <f>IFERROR("#"&amp;INDEX(Proyectos!$A$3:$A$299,MATCH(F324*100+1,Proyectos!$M$3:$M$299,0))&amp;" · "&amp;INDEX(Proyectos!$D$3:$D$299,MATCH(F324*100+1,Proyectos!$M$3:$M$299,0)),"")</f>
        <v/>
      </c>
      <c r="G325" s="38" t="str">
        <f>IFERROR("#"&amp;INDEX(Proyectos!$A$3:$A$299,MATCH(G324*100+1,Proyectos!$M$3:$M$299,0))&amp;" · "&amp;INDEX(Proyectos!$D$3:$D$299,MATCH(G324*100+1,Proyectos!$M$3:$M$299,0)),"")</f>
        <v/>
      </c>
      <c r="I325" t="str">
        <f>IFERROR(INDEX(Proyectos!$H$3:$H$299,MATCH(A324*100+1,Proyectos!$M$3:$M$299,0)),"")</f>
        <v/>
      </c>
      <c r="J325" t="str">
        <f>IFERROR(INDEX(Proyectos!$H$3:$H$299,MATCH(B324*100+1,Proyectos!$M$3:$M$299,0)),"")</f>
        <v/>
      </c>
      <c r="K325" t="str">
        <f>IFERROR(INDEX(Proyectos!$H$3:$H$299,MATCH(C324*100+1,Proyectos!$M$3:$M$299,0)),"")</f>
        <v/>
      </c>
      <c r="L325" t="str">
        <f>IFERROR(INDEX(Proyectos!$H$3:$H$299,MATCH(D324*100+1,Proyectos!$M$3:$M$299,0)),"")</f>
        <v/>
      </c>
      <c r="M325" t="str">
        <f>IFERROR(INDEX(Proyectos!$H$3:$H$299,MATCH(E324*100+1,Proyectos!$M$3:$M$299,0)),"")</f>
        <v/>
      </c>
      <c r="N325" t="str">
        <f>IFERROR(INDEX(Proyectos!$H$3:$H$299,MATCH(F324*100+1,Proyectos!$M$3:$M$299,0)),"")</f>
        <v/>
      </c>
      <c r="O325" t="str">
        <f>IFERROR(INDEX(Proyectos!$H$3:$H$299,MATCH(G324*100+1,Proyectos!$M$3:$M$299,0)),"")</f>
        <v/>
      </c>
    </row>
    <row r="326" ht="24" customHeight="1">
      <c r="A326" s="38" t="str">
        <f>IFERROR("#"&amp;INDEX(Proyectos!$A$3:$A$299,MATCH(A324*100+2,Proyectos!$M$3:$M$299,0))&amp;" · "&amp;INDEX(Proyectos!$D$3:$D$299,MATCH(A324*100+2,Proyectos!$M$3:$M$299,0)),"")</f>
        <v/>
      </c>
      <c r="B326" s="38" t="str">
        <f>IFERROR("#"&amp;INDEX(Proyectos!$A$3:$A$299,MATCH(B324*100+2,Proyectos!$M$3:$M$299,0))&amp;" · "&amp;INDEX(Proyectos!$D$3:$D$299,MATCH(B324*100+2,Proyectos!$M$3:$M$299,0)),"")</f>
        <v/>
      </c>
      <c r="C326" s="38" t="str">
        <f>IFERROR("#"&amp;INDEX(Proyectos!$A$3:$A$299,MATCH(C324*100+2,Proyectos!$M$3:$M$299,0))&amp;" · "&amp;INDEX(Proyectos!$D$3:$D$299,MATCH(C324*100+2,Proyectos!$M$3:$M$299,0)),"")</f>
        <v/>
      </c>
      <c r="D326" s="38" t="str">
        <f>IFERROR("#"&amp;INDEX(Proyectos!$A$3:$A$299,MATCH(D324*100+2,Proyectos!$M$3:$M$299,0))&amp;" · "&amp;INDEX(Proyectos!$D$3:$D$299,MATCH(D324*100+2,Proyectos!$M$3:$M$299,0)),"")</f>
        <v/>
      </c>
      <c r="E326" s="38" t="str">
        <f>IFERROR("#"&amp;INDEX(Proyectos!$A$3:$A$299,MATCH(E324*100+2,Proyectos!$M$3:$M$299,0))&amp;" · "&amp;INDEX(Proyectos!$D$3:$D$299,MATCH(E324*100+2,Proyectos!$M$3:$M$299,0)),"")</f>
        <v/>
      </c>
      <c r="F326" s="38" t="str">
        <f>IFERROR("#"&amp;INDEX(Proyectos!$A$3:$A$299,MATCH(F324*100+2,Proyectos!$M$3:$M$299,0))&amp;" · "&amp;INDEX(Proyectos!$D$3:$D$299,MATCH(F324*100+2,Proyectos!$M$3:$M$299,0)),"")</f>
        <v/>
      </c>
      <c r="G326" s="38" t="str">
        <f>IFERROR("#"&amp;INDEX(Proyectos!$A$3:$A$299,MATCH(G324*100+2,Proyectos!$M$3:$M$299,0))&amp;" · "&amp;INDEX(Proyectos!$D$3:$D$299,MATCH(G324*100+2,Proyectos!$M$3:$M$299,0)),"")</f>
        <v/>
      </c>
      <c r="I326" t="str">
        <f>IFERROR(INDEX(Proyectos!$H$3:$H$299,MATCH(A324*100+2,Proyectos!$M$3:$M$299,0)),"")</f>
        <v/>
      </c>
      <c r="J326" t="str">
        <f>IFERROR(INDEX(Proyectos!$H$3:$H$299,MATCH(B324*100+2,Proyectos!$M$3:$M$299,0)),"")</f>
        <v/>
      </c>
      <c r="K326" t="str">
        <f>IFERROR(INDEX(Proyectos!$H$3:$H$299,MATCH(C324*100+2,Proyectos!$M$3:$M$299,0)),"")</f>
        <v/>
      </c>
      <c r="L326" t="str">
        <f>IFERROR(INDEX(Proyectos!$H$3:$H$299,MATCH(D324*100+2,Proyectos!$M$3:$M$299,0)),"")</f>
        <v/>
      </c>
      <c r="M326" t="str">
        <f>IFERROR(INDEX(Proyectos!$H$3:$H$299,MATCH(E324*100+2,Proyectos!$M$3:$M$299,0)),"")</f>
        <v/>
      </c>
      <c r="N326" t="str">
        <f>IFERROR(INDEX(Proyectos!$H$3:$H$299,MATCH(F324*100+2,Proyectos!$M$3:$M$299,0)),"")</f>
        <v/>
      </c>
      <c r="O326" t="str">
        <f>IFERROR(INDEX(Proyectos!$H$3:$H$299,MATCH(G324*100+2,Proyectos!$M$3:$M$299,0)),"")</f>
        <v/>
      </c>
    </row>
    <row r="327" ht="24" customHeight="1">
      <c r="A327" s="38" t="str">
        <f>IFERROR("#"&amp;INDEX(Proyectos!$A$3:$A$299,MATCH(A324*100+3,Proyectos!$M$3:$M$299,0))&amp;" · "&amp;INDEX(Proyectos!$D$3:$D$299,MATCH(A324*100+3,Proyectos!$M$3:$M$299,0)),"")</f>
        <v/>
      </c>
      <c r="B327" s="38" t="str">
        <f>IFERROR("#"&amp;INDEX(Proyectos!$A$3:$A$299,MATCH(B324*100+3,Proyectos!$M$3:$M$299,0))&amp;" · "&amp;INDEX(Proyectos!$D$3:$D$299,MATCH(B324*100+3,Proyectos!$M$3:$M$299,0)),"")</f>
        <v/>
      </c>
      <c r="C327" s="38" t="str">
        <f>IFERROR("#"&amp;INDEX(Proyectos!$A$3:$A$299,MATCH(C324*100+3,Proyectos!$M$3:$M$299,0))&amp;" · "&amp;INDEX(Proyectos!$D$3:$D$299,MATCH(C324*100+3,Proyectos!$M$3:$M$299,0)),"")</f>
        <v/>
      </c>
      <c r="D327" s="38" t="str">
        <f>IFERROR("#"&amp;INDEX(Proyectos!$A$3:$A$299,MATCH(D324*100+3,Proyectos!$M$3:$M$299,0))&amp;" · "&amp;INDEX(Proyectos!$D$3:$D$299,MATCH(D324*100+3,Proyectos!$M$3:$M$299,0)),"")</f>
        <v/>
      </c>
      <c r="E327" s="38" t="str">
        <f>IFERROR("#"&amp;INDEX(Proyectos!$A$3:$A$299,MATCH(E324*100+3,Proyectos!$M$3:$M$299,0))&amp;" · "&amp;INDEX(Proyectos!$D$3:$D$299,MATCH(E324*100+3,Proyectos!$M$3:$M$299,0)),"")</f>
        <v/>
      </c>
      <c r="F327" s="38" t="str">
        <f>IFERROR("#"&amp;INDEX(Proyectos!$A$3:$A$299,MATCH(F324*100+3,Proyectos!$M$3:$M$299,0))&amp;" · "&amp;INDEX(Proyectos!$D$3:$D$299,MATCH(F324*100+3,Proyectos!$M$3:$M$299,0)),"")</f>
        <v/>
      </c>
      <c r="G327" s="38" t="str">
        <f>IFERROR("#"&amp;INDEX(Proyectos!$A$3:$A$299,MATCH(G324*100+3,Proyectos!$M$3:$M$299,0))&amp;" · "&amp;INDEX(Proyectos!$D$3:$D$299,MATCH(G324*100+3,Proyectos!$M$3:$M$299,0)),"")</f>
        <v/>
      </c>
      <c r="I327" t="str">
        <f>IFERROR(INDEX(Proyectos!$H$3:$H$299,MATCH(A324*100+3,Proyectos!$M$3:$M$299,0)),"")</f>
        <v/>
      </c>
      <c r="J327" t="str">
        <f>IFERROR(INDEX(Proyectos!$H$3:$H$299,MATCH(B324*100+3,Proyectos!$M$3:$M$299,0)),"")</f>
        <v/>
      </c>
      <c r="K327" t="str">
        <f>IFERROR(INDEX(Proyectos!$H$3:$H$299,MATCH(C324*100+3,Proyectos!$M$3:$M$299,0)),"")</f>
        <v/>
      </c>
      <c r="L327" t="str">
        <f>IFERROR(INDEX(Proyectos!$H$3:$H$299,MATCH(D324*100+3,Proyectos!$M$3:$M$299,0)),"")</f>
        <v/>
      </c>
      <c r="M327" t="str">
        <f>IFERROR(INDEX(Proyectos!$H$3:$H$299,MATCH(E324*100+3,Proyectos!$M$3:$M$299,0)),"")</f>
        <v/>
      </c>
      <c r="N327" t="str">
        <f>IFERROR(INDEX(Proyectos!$H$3:$H$299,MATCH(F324*100+3,Proyectos!$M$3:$M$299,0)),"")</f>
        <v/>
      </c>
      <c r="O327" t="str">
        <f>IFERROR(INDEX(Proyectos!$H$3:$H$299,MATCH(G324*100+3,Proyectos!$M$3:$M$299,0)),"")</f>
        <v/>
      </c>
    </row>
    <row r="328" ht="24" customHeight="1">
      <c r="A328" s="38" t="str">
        <f>IFERROR("#"&amp;INDEX(Proyectos!$A$3:$A$299,MATCH(A324*100+4,Proyectos!$M$3:$M$299,0))&amp;" · "&amp;INDEX(Proyectos!$D$3:$D$299,MATCH(A324*100+4,Proyectos!$M$3:$M$299,0)),"")</f>
        <v/>
      </c>
      <c r="B328" s="38" t="str">
        <f>IFERROR("#"&amp;INDEX(Proyectos!$A$3:$A$299,MATCH(B324*100+4,Proyectos!$M$3:$M$299,0))&amp;" · "&amp;INDEX(Proyectos!$D$3:$D$299,MATCH(B324*100+4,Proyectos!$M$3:$M$299,0)),"")</f>
        <v/>
      </c>
      <c r="C328" s="38" t="str">
        <f>IFERROR("#"&amp;INDEX(Proyectos!$A$3:$A$299,MATCH(C324*100+4,Proyectos!$M$3:$M$299,0))&amp;" · "&amp;INDEX(Proyectos!$D$3:$D$299,MATCH(C324*100+4,Proyectos!$M$3:$M$299,0)),"")</f>
        <v/>
      </c>
      <c r="D328" s="38" t="str">
        <f>IFERROR("#"&amp;INDEX(Proyectos!$A$3:$A$299,MATCH(D324*100+4,Proyectos!$M$3:$M$299,0))&amp;" · "&amp;INDEX(Proyectos!$D$3:$D$299,MATCH(D324*100+4,Proyectos!$M$3:$M$299,0)),"")</f>
        <v/>
      </c>
      <c r="E328" s="38" t="str">
        <f>IFERROR("#"&amp;INDEX(Proyectos!$A$3:$A$299,MATCH(E324*100+4,Proyectos!$M$3:$M$299,0))&amp;" · "&amp;INDEX(Proyectos!$D$3:$D$299,MATCH(E324*100+4,Proyectos!$M$3:$M$299,0)),"")</f>
        <v/>
      </c>
      <c r="F328" s="38" t="str">
        <f>IFERROR("#"&amp;INDEX(Proyectos!$A$3:$A$299,MATCH(F324*100+4,Proyectos!$M$3:$M$299,0))&amp;" · "&amp;INDEX(Proyectos!$D$3:$D$299,MATCH(F324*100+4,Proyectos!$M$3:$M$299,0)),"")</f>
        <v/>
      </c>
      <c r="G328" s="38" t="str">
        <f>IFERROR("#"&amp;INDEX(Proyectos!$A$3:$A$299,MATCH(G324*100+4,Proyectos!$M$3:$M$299,0))&amp;" · "&amp;INDEX(Proyectos!$D$3:$D$299,MATCH(G324*100+4,Proyectos!$M$3:$M$299,0)),"")</f>
        <v/>
      </c>
      <c r="I328" t="str">
        <f>IFERROR(INDEX(Proyectos!$H$3:$H$299,MATCH(A324*100+4,Proyectos!$M$3:$M$299,0)),"")</f>
        <v/>
      </c>
      <c r="J328" t="str">
        <f>IFERROR(INDEX(Proyectos!$H$3:$H$299,MATCH(B324*100+4,Proyectos!$M$3:$M$299,0)),"")</f>
        <v/>
      </c>
      <c r="K328" t="str">
        <f>IFERROR(INDEX(Proyectos!$H$3:$H$299,MATCH(C324*100+4,Proyectos!$M$3:$M$299,0)),"")</f>
        <v/>
      </c>
      <c r="L328" t="str">
        <f>IFERROR(INDEX(Proyectos!$H$3:$H$299,MATCH(D324*100+4,Proyectos!$M$3:$M$299,0)),"")</f>
        <v/>
      </c>
      <c r="M328" t="str">
        <f>IFERROR(INDEX(Proyectos!$H$3:$H$299,MATCH(E324*100+4,Proyectos!$M$3:$M$299,0)),"")</f>
        <v/>
      </c>
      <c r="N328" t="str">
        <f>IFERROR(INDEX(Proyectos!$H$3:$H$299,MATCH(F324*100+4,Proyectos!$M$3:$M$299,0)),"")</f>
        <v/>
      </c>
      <c r="O328" t="str">
        <f>IFERROR(INDEX(Proyectos!$H$3:$H$299,MATCH(G324*100+4,Proyectos!$M$3:$M$299,0)),"")</f>
        <v/>
      </c>
    </row>
    <row r="329" ht="24" customHeight="1">
      <c r="A329" s="38" t="str">
        <f>IFERROR("#"&amp;INDEX(Proyectos!$A$3:$A$299,MATCH(A324*100+5,Proyectos!$M$3:$M$299,0))&amp;" · "&amp;INDEX(Proyectos!$D$3:$D$299,MATCH(A324*100+5,Proyectos!$M$3:$M$299,0)),"")</f>
        <v/>
      </c>
      <c r="B329" s="38" t="str">
        <f>IFERROR("#"&amp;INDEX(Proyectos!$A$3:$A$299,MATCH(B324*100+5,Proyectos!$M$3:$M$299,0))&amp;" · "&amp;INDEX(Proyectos!$D$3:$D$299,MATCH(B324*100+5,Proyectos!$M$3:$M$299,0)),"")</f>
        <v/>
      </c>
      <c r="C329" s="38" t="str">
        <f>IFERROR("#"&amp;INDEX(Proyectos!$A$3:$A$299,MATCH(C324*100+5,Proyectos!$M$3:$M$299,0))&amp;" · "&amp;INDEX(Proyectos!$D$3:$D$299,MATCH(C324*100+5,Proyectos!$M$3:$M$299,0)),"")</f>
        <v/>
      </c>
      <c r="D329" s="38" t="str">
        <f>IFERROR("#"&amp;INDEX(Proyectos!$A$3:$A$299,MATCH(D324*100+5,Proyectos!$M$3:$M$299,0))&amp;" · "&amp;INDEX(Proyectos!$D$3:$D$299,MATCH(D324*100+5,Proyectos!$M$3:$M$299,0)),"")</f>
        <v/>
      </c>
      <c r="E329" s="38" t="str">
        <f>IFERROR("#"&amp;INDEX(Proyectos!$A$3:$A$299,MATCH(E324*100+5,Proyectos!$M$3:$M$299,0))&amp;" · "&amp;INDEX(Proyectos!$D$3:$D$299,MATCH(E324*100+5,Proyectos!$M$3:$M$299,0)),"")</f>
        <v/>
      </c>
      <c r="F329" s="38" t="str">
        <f>IFERROR("#"&amp;INDEX(Proyectos!$A$3:$A$299,MATCH(F324*100+5,Proyectos!$M$3:$M$299,0))&amp;" · "&amp;INDEX(Proyectos!$D$3:$D$299,MATCH(F324*100+5,Proyectos!$M$3:$M$299,0)),"")</f>
        <v/>
      </c>
      <c r="G329" s="38" t="str">
        <f>IFERROR("#"&amp;INDEX(Proyectos!$A$3:$A$299,MATCH(G324*100+5,Proyectos!$M$3:$M$299,0))&amp;" · "&amp;INDEX(Proyectos!$D$3:$D$299,MATCH(G324*100+5,Proyectos!$M$3:$M$299,0)),"")</f>
        <v/>
      </c>
      <c r="I329" t="str">
        <f>IFERROR(INDEX(Proyectos!$H$3:$H$299,MATCH(A324*100+5,Proyectos!$M$3:$M$299,0)),"")</f>
        <v/>
      </c>
      <c r="J329" t="str">
        <f>IFERROR(INDEX(Proyectos!$H$3:$H$299,MATCH(B324*100+5,Proyectos!$M$3:$M$299,0)),"")</f>
        <v/>
      </c>
      <c r="K329" t="str">
        <f>IFERROR(INDEX(Proyectos!$H$3:$H$299,MATCH(C324*100+5,Proyectos!$M$3:$M$299,0)),"")</f>
        <v/>
      </c>
      <c r="L329" t="str">
        <f>IFERROR(INDEX(Proyectos!$H$3:$H$299,MATCH(D324*100+5,Proyectos!$M$3:$M$299,0)),"")</f>
        <v/>
      </c>
      <c r="M329" t="str">
        <f>IFERROR(INDEX(Proyectos!$H$3:$H$299,MATCH(E324*100+5,Proyectos!$M$3:$M$299,0)),"")</f>
        <v/>
      </c>
      <c r="N329" t="str">
        <f>IFERROR(INDEX(Proyectos!$H$3:$H$299,MATCH(F324*100+5,Proyectos!$M$3:$M$299,0)),"")</f>
        <v/>
      </c>
      <c r="O329" t="str">
        <f>IFERROR(INDEX(Proyectos!$H$3:$H$299,MATCH(G324*100+5,Proyectos!$M$3:$M$299,0)),"")</f>
        <v/>
      </c>
    </row>
    <row r="330" ht="24" customHeight="1">
      <c r="A330" s="38" t="str">
        <f>IFERROR("#"&amp;INDEX(Proyectos!$A$3:$A$299,MATCH(A324*100+6,Proyectos!$M$3:$M$299,0))&amp;" · "&amp;INDEX(Proyectos!$D$3:$D$299,MATCH(A324*100+6,Proyectos!$M$3:$M$299,0)),"")</f>
        <v/>
      </c>
      <c r="B330" s="38" t="str">
        <f>IFERROR("#"&amp;INDEX(Proyectos!$A$3:$A$299,MATCH(B324*100+6,Proyectos!$M$3:$M$299,0))&amp;" · "&amp;INDEX(Proyectos!$D$3:$D$299,MATCH(B324*100+6,Proyectos!$M$3:$M$299,0)),"")</f>
        <v/>
      </c>
      <c r="C330" s="38" t="str">
        <f>IFERROR("#"&amp;INDEX(Proyectos!$A$3:$A$299,MATCH(C324*100+6,Proyectos!$M$3:$M$299,0))&amp;" · "&amp;INDEX(Proyectos!$D$3:$D$299,MATCH(C324*100+6,Proyectos!$M$3:$M$299,0)),"")</f>
        <v/>
      </c>
      <c r="D330" s="38" t="str">
        <f>IFERROR("#"&amp;INDEX(Proyectos!$A$3:$A$299,MATCH(D324*100+6,Proyectos!$M$3:$M$299,0))&amp;" · "&amp;INDEX(Proyectos!$D$3:$D$299,MATCH(D324*100+6,Proyectos!$M$3:$M$299,0)),"")</f>
        <v/>
      </c>
      <c r="E330" s="38" t="str">
        <f>IFERROR("#"&amp;INDEX(Proyectos!$A$3:$A$299,MATCH(E324*100+6,Proyectos!$M$3:$M$299,0))&amp;" · "&amp;INDEX(Proyectos!$D$3:$D$299,MATCH(E324*100+6,Proyectos!$M$3:$M$299,0)),"")</f>
        <v/>
      </c>
      <c r="F330" s="38" t="str">
        <f>IFERROR("#"&amp;INDEX(Proyectos!$A$3:$A$299,MATCH(F324*100+6,Proyectos!$M$3:$M$299,0))&amp;" · "&amp;INDEX(Proyectos!$D$3:$D$299,MATCH(F324*100+6,Proyectos!$M$3:$M$299,0)),"")</f>
        <v/>
      </c>
      <c r="G330" s="38" t="str">
        <f>IFERROR("#"&amp;INDEX(Proyectos!$A$3:$A$299,MATCH(G324*100+6,Proyectos!$M$3:$M$299,0))&amp;" · "&amp;INDEX(Proyectos!$D$3:$D$299,MATCH(G324*100+6,Proyectos!$M$3:$M$299,0)),"")</f>
        <v/>
      </c>
      <c r="I330" t="str">
        <f>IFERROR(INDEX(Proyectos!$H$3:$H$299,MATCH(A324*100+6,Proyectos!$M$3:$M$299,0)),"")</f>
        <v/>
      </c>
      <c r="J330" t="str">
        <f>IFERROR(INDEX(Proyectos!$H$3:$H$299,MATCH(B324*100+6,Proyectos!$M$3:$M$299,0)),"")</f>
        <v/>
      </c>
      <c r="K330" t="str">
        <f>IFERROR(INDEX(Proyectos!$H$3:$H$299,MATCH(C324*100+6,Proyectos!$M$3:$M$299,0)),"")</f>
        <v/>
      </c>
      <c r="L330" t="str">
        <f>IFERROR(INDEX(Proyectos!$H$3:$H$299,MATCH(D324*100+6,Proyectos!$M$3:$M$299,0)),"")</f>
        <v/>
      </c>
      <c r="M330" t="str">
        <f>IFERROR(INDEX(Proyectos!$H$3:$H$299,MATCH(E324*100+6,Proyectos!$M$3:$M$299,0)),"")</f>
        <v/>
      </c>
      <c r="N330" t="str">
        <f>IFERROR(INDEX(Proyectos!$H$3:$H$299,MATCH(F324*100+6,Proyectos!$M$3:$M$299,0)),"")</f>
        <v/>
      </c>
      <c r="O330" t="str">
        <f>IFERROR(INDEX(Proyectos!$H$3:$H$299,MATCH(G324*100+6,Proyectos!$M$3:$M$299,0)),"")</f>
        <v/>
      </c>
    </row>
    <row r="331" ht="24" customHeight="1">
      <c r="A331" s="38" t="str">
        <f>IFERROR("#"&amp;INDEX(Proyectos!$A$3:$A$299,MATCH(A324*100+7,Proyectos!$M$3:$M$299,0))&amp;" · "&amp;INDEX(Proyectos!$D$3:$D$299,MATCH(A324*100+7,Proyectos!$M$3:$M$299,0)),"")</f>
        <v/>
      </c>
      <c r="B331" s="38" t="str">
        <f>IFERROR("#"&amp;INDEX(Proyectos!$A$3:$A$299,MATCH(B324*100+7,Proyectos!$M$3:$M$299,0))&amp;" · "&amp;INDEX(Proyectos!$D$3:$D$299,MATCH(B324*100+7,Proyectos!$M$3:$M$299,0)),"")</f>
        <v/>
      </c>
      <c r="C331" s="38" t="str">
        <f>IFERROR("#"&amp;INDEX(Proyectos!$A$3:$A$299,MATCH(C324*100+7,Proyectos!$M$3:$M$299,0))&amp;" · "&amp;INDEX(Proyectos!$D$3:$D$299,MATCH(C324*100+7,Proyectos!$M$3:$M$299,0)),"")</f>
        <v/>
      </c>
      <c r="D331" s="38" t="str">
        <f>IFERROR("#"&amp;INDEX(Proyectos!$A$3:$A$299,MATCH(D324*100+7,Proyectos!$M$3:$M$299,0))&amp;" · "&amp;INDEX(Proyectos!$D$3:$D$299,MATCH(D324*100+7,Proyectos!$M$3:$M$299,0)),"")</f>
        <v/>
      </c>
      <c r="E331" s="38" t="str">
        <f>IFERROR("#"&amp;INDEX(Proyectos!$A$3:$A$299,MATCH(E324*100+7,Proyectos!$M$3:$M$299,0))&amp;" · "&amp;INDEX(Proyectos!$D$3:$D$299,MATCH(E324*100+7,Proyectos!$M$3:$M$299,0)),"")</f>
        <v/>
      </c>
      <c r="F331" s="38" t="str">
        <f>IFERROR("#"&amp;INDEX(Proyectos!$A$3:$A$299,MATCH(F324*100+7,Proyectos!$M$3:$M$299,0))&amp;" · "&amp;INDEX(Proyectos!$D$3:$D$299,MATCH(F324*100+7,Proyectos!$M$3:$M$299,0)),"")</f>
        <v/>
      </c>
      <c r="G331" s="38" t="str">
        <f>IFERROR("#"&amp;INDEX(Proyectos!$A$3:$A$299,MATCH(G324*100+7,Proyectos!$M$3:$M$299,0))&amp;" · "&amp;INDEX(Proyectos!$D$3:$D$299,MATCH(G324*100+7,Proyectos!$M$3:$M$299,0)),"")</f>
        <v/>
      </c>
      <c r="I331" t="str">
        <f>IFERROR(INDEX(Proyectos!$H$3:$H$299,MATCH(A324*100+7,Proyectos!$M$3:$M$299,0)),"")</f>
        <v/>
      </c>
      <c r="J331" t="str">
        <f>IFERROR(INDEX(Proyectos!$H$3:$H$299,MATCH(B324*100+7,Proyectos!$M$3:$M$299,0)),"")</f>
        <v/>
      </c>
      <c r="K331" t="str">
        <f>IFERROR(INDEX(Proyectos!$H$3:$H$299,MATCH(C324*100+7,Proyectos!$M$3:$M$299,0)),"")</f>
        <v/>
      </c>
      <c r="L331" t="str">
        <f>IFERROR(INDEX(Proyectos!$H$3:$H$299,MATCH(D324*100+7,Proyectos!$M$3:$M$299,0)),"")</f>
        <v/>
      </c>
      <c r="M331" t="str">
        <f>IFERROR(INDEX(Proyectos!$H$3:$H$299,MATCH(E324*100+7,Proyectos!$M$3:$M$299,0)),"")</f>
        <v/>
      </c>
      <c r="N331" t="str">
        <f>IFERROR(INDEX(Proyectos!$H$3:$H$299,MATCH(F324*100+7,Proyectos!$M$3:$M$299,0)),"")</f>
        <v/>
      </c>
      <c r="O331" t="str">
        <f>IFERROR(INDEX(Proyectos!$H$3:$H$299,MATCH(G324*100+7,Proyectos!$M$3:$M$299,0)),"")</f>
        <v/>
      </c>
    </row>
    <row r="332" ht="24" customHeight="1">
      <c r="A332" s="38" t="str">
        <f>IFERROR("#"&amp;INDEX(Proyectos!$A$3:$A$299,MATCH(A324*100+8,Proyectos!$M$3:$M$299,0))&amp;" · "&amp;INDEX(Proyectos!$D$3:$D$299,MATCH(A324*100+8,Proyectos!$M$3:$M$299,0)),"")</f>
        <v/>
      </c>
      <c r="B332" s="38" t="str">
        <f>IFERROR("#"&amp;INDEX(Proyectos!$A$3:$A$299,MATCH(B324*100+8,Proyectos!$M$3:$M$299,0))&amp;" · "&amp;INDEX(Proyectos!$D$3:$D$299,MATCH(B324*100+8,Proyectos!$M$3:$M$299,0)),"")</f>
        <v/>
      </c>
      <c r="C332" s="38" t="str">
        <f>IFERROR("#"&amp;INDEX(Proyectos!$A$3:$A$299,MATCH(C324*100+8,Proyectos!$M$3:$M$299,0))&amp;" · "&amp;INDEX(Proyectos!$D$3:$D$299,MATCH(C324*100+8,Proyectos!$M$3:$M$299,0)),"")</f>
        <v/>
      </c>
      <c r="D332" s="38" t="str">
        <f>IFERROR("#"&amp;INDEX(Proyectos!$A$3:$A$299,MATCH(D324*100+8,Proyectos!$M$3:$M$299,0))&amp;" · "&amp;INDEX(Proyectos!$D$3:$D$299,MATCH(D324*100+8,Proyectos!$M$3:$M$299,0)),"")</f>
        <v/>
      </c>
      <c r="E332" s="38" t="str">
        <f>IFERROR("#"&amp;INDEX(Proyectos!$A$3:$A$299,MATCH(E324*100+8,Proyectos!$M$3:$M$299,0))&amp;" · "&amp;INDEX(Proyectos!$D$3:$D$299,MATCH(E324*100+8,Proyectos!$M$3:$M$299,0)),"")</f>
        <v/>
      </c>
      <c r="F332" s="38" t="str">
        <f>IFERROR("#"&amp;INDEX(Proyectos!$A$3:$A$299,MATCH(F324*100+8,Proyectos!$M$3:$M$299,0))&amp;" · "&amp;INDEX(Proyectos!$D$3:$D$299,MATCH(F324*100+8,Proyectos!$M$3:$M$299,0)),"")</f>
        <v/>
      </c>
      <c r="G332" s="38" t="str">
        <f>IFERROR("#"&amp;INDEX(Proyectos!$A$3:$A$299,MATCH(G324*100+8,Proyectos!$M$3:$M$299,0))&amp;" · "&amp;INDEX(Proyectos!$D$3:$D$299,MATCH(G324*100+8,Proyectos!$M$3:$M$299,0)),"")</f>
        <v/>
      </c>
      <c r="I332" t="str">
        <f>IFERROR(INDEX(Proyectos!$H$3:$H$299,MATCH(A324*100+8,Proyectos!$M$3:$M$299,0)),"")</f>
        <v/>
      </c>
      <c r="J332" t="str">
        <f>IFERROR(INDEX(Proyectos!$H$3:$H$299,MATCH(B324*100+8,Proyectos!$M$3:$M$299,0)),"")</f>
        <v/>
      </c>
      <c r="K332" t="str">
        <f>IFERROR(INDEX(Proyectos!$H$3:$H$299,MATCH(C324*100+8,Proyectos!$M$3:$M$299,0)),"")</f>
        <v/>
      </c>
      <c r="L332" t="str">
        <f>IFERROR(INDEX(Proyectos!$H$3:$H$299,MATCH(D324*100+8,Proyectos!$M$3:$M$299,0)),"")</f>
        <v/>
      </c>
      <c r="M332" t="str">
        <f>IFERROR(INDEX(Proyectos!$H$3:$H$299,MATCH(E324*100+8,Proyectos!$M$3:$M$299,0)),"")</f>
        <v/>
      </c>
      <c r="N332" t="str">
        <f>IFERROR(INDEX(Proyectos!$H$3:$H$299,MATCH(F324*100+8,Proyectos!$M$3:$M$299,0)),"")</f>
        <v/>
      </c>
      <c r="O332" t="str">
        <f>IFERROR(INDEX(Proyectos!$H$3:$H$299,MATCH(G324*100+8,Proyectos!$M$3:$M$299,0)),"")</f>
        <v/>
      </c>
    </row>
    <row r="333" ht="15" customHeight="1">
      <c r="A333" s="37" t="n">
        <v>46398</v>
      </c>
      <c r="B333" s="37" t="n">
        <v>46399</v>
      </c>
      <c r="C333" s="37" t="n">
        <v>46400</v>
      </c>
      <c r="D333" s="37" t="n">
        <v>46401</v>
      </c>
      <c r="E333" s="37" t="n">
        <v>46402</v>
      </c>
      <c r="F333" s="37" t="n">
        <v>46403</v>
      </c>
      <c r="G333" s="37" t="n">
        <v>46404</v>
      </c>
    </row>
    <row r="334" ht="24" customHeight="1">
      <c r="A334" s="38" t="str">
        <f>IFERROR("#"&amp;INDEX(Proyectos!$A$3:$A$299,MATCH(A333*100+1,Proyectos!$M$3:$M$299,0))&amp;" · "&amp;INDEX(Proyectos!$D$3:$D$299,MATCH(A333*100+1,Proyectos!$M$3:$M$299,0)),"")</f>
        <v/>
      </c>
      <c r="B334" s="38" t="str">
        <f>IFERROR("#"&amp;INDEX(Proyectos!$A$3:$A$299,MATCH(B333*100+1,Proyectos!$M$3:$M$299,0))&amp;" · "&amp;INDEX(Proyectos!$D$3:$D$299,MATCH(B333*100+1,Proyectos!$M$3:$M$299,0)),"")</f>
        <v/>
      </c>
      <c r="C334" s="38" t="str">
        <f>IFERROR("#"&amp;INDEX(Proyectos!$A$3:$A$299,MATCH(C333*100+1,Proyectos!$M$3:$M$299,0))&amp;" · "&amp;INDEX(Proyectos!$D$3:$D$299,MATCH(C333*100+1,Proyectos!$M$3:$M$299,0)),"")</f>
        <v/>
      </c>
      <c r="D334" s="38" t="str">
        <f>IFERROR("#"&amp;INDEX(Proyectos!$A$3:$A$299,MATCH(D333*100+1,Proyectos!$M$3:$M$299,0))&amp;" · "&amp;INDEX(Proyectos!$D$3:$D$299,MATCH(D333*100+1,Proyectos!$M$3:$M$299,0)),"")</f>
        <v/>
      </c>
      <c r="E334" s="38" t="str">
        <f>IFERROR("#"&amp;INDEX(Proyectos!$A$3:$A$299,MATCH(E333*100+1,Proyectos!$M$3:$M$299,0))&amp;" · "&amp;INDEX(Proyectos!$D$3:$D$299,MATCH(E333*100+1,Proyectos!$M$3:$M$299,0)),"")</f>
        <v/>
      </c>
      <c r="F334" s="38" t="str">
        <f>IFERROR("#"&amp;INDEX(Proyectos!$A$3:$A$299,MATCH(F333*100+1,Proyectos!$M$3:$M$299,0))&amp;" · "&amp;INDEX(Proyectos!$D$3:$D$299,MATCH(F333*100+1,Proyectos!$M$3:$M$299,0)),"")</f>
        <v/>
      </c>
      <c r="G334" s="38" t="str">
        <f>IFERROR("#"&amp;INDEX(Proyectos!$A$3:$A$299,MATCH(G333*100+1,Proyectos!$M$3:$M$299,0))&amp;" · "&amp;INDEX(Proyectos!$D$3:$D$299,MATCH(G333*100+1,Proyectos!$M$3:$M$299,0)),"")</f>
        <v/>
      </c>
      <c r="I334" t="str">
        <f>IFERROR(INDEX(Proyectos!$H$3:$H$299,MATCH(A333*100+1,Proyectos!$M$3:$M$299,0)),"")</f>
        <v/>
      </c>
      <c r="J334" t="str">
        <f>IFERROR(INDEX(Proyectos!$H$3:$H$299,MATCH(B333*100+1,Proyectos!$M$3:$M$299,0)),"")</f>
        <v/>
      </c>
      <c r="K334" t="str">
        <f>IFERROR(INDEX(Proyectos!$H$3:$H$299,MATCH(C333*100+1,Proyectos!$M$3:$M$299,0)),"")</f>
        <v/>
      </c>
      <c r="L334" t="str">
        <f>IFERROR(INDEX(Proyectos!$H$3:$H$299,MATCH(D333*100+1,Proyectos!$M$3:$M$299,0)),"")</f>
        <v/>
      </c>
      <c r="M334" t="str">
        <f>IFERROR(INDEX(Proyectos!$H$3:$H$299,MATCH(E333*100+1,Proyectos!$M$3:$M$299,0)),"")</f>
        <v/>
      </c>
      <c r="N334" t="str">
        <f>IFERROR(INDEX(Proyectos!$H$3:$H$299,MATCH(F333*100+1,Proyectos!$M$3:$M$299,0)),"")</f>
        <v/>
      </c>
      <c r="O334" t="str">
        <f>IFERROR(INDEX(Proyectos!$H$3:$H$299,MATCH(G333*100+1,Proyectos!$M$3:$M$299,0)),"")</f>
        <v/>
      </c>
    </row>
    <row r="335" ht="24" customHeight="1">
      <c r="A335" s="38" t="str">
        <f>IFERROR("#"&amp;INDEX(Proyectos!$A$3:$A$299,MATCH(A333*100+2,Proyectos!$M$3:$M$299,0))&amp;" · "&amp;INDEX(Proyectos!$D$3:$D$299,MATCH(A333*100+2,Proyectos!$M$3:$M$299,0)),"")</f>
        <v/>
      </c>
      <c r="B335" s="38" t="str">
        <f>IFERROR("#"&amp;INDEX(Proyectos!$A$3:$A$299,MATCH(B333*100+2,Proyectos!$M$3:$M$299,0))&amp;" · "&amp;INDEX(Proyectos!$D$3:$D$299,MATCH(B333*100+2,Proyectos!$M$3:$M$299,0)),"")</f>
        <v/>
      </c>
      <c r="C335" s="38" t="str">
        <f>IFERROR("#"&amp;INDEX(Proyectos!$A$3:$A$299,MATCH(C333*100+2,Proyectos!$M$3:$M$299,0))&amp;" · "&amp;INDEX(Proyectos!$D$3:$D$299,MATCH(C333*100+2,Proyectos!$M$3:$M$299,0)),"")</f>
        <v/>
      </c>
      <c r="D335" s="38" t="str">
        <f>IFERROR("#"&amp;INDEX(Proyectos!$A$3:$A$299,MATCH(D333*100+2,Proyectos!$M$3:$M$299,0))&amp;" · "&amp;INDEX(Proyectos!$D$3:$D$299,MATCH(D333*100+2,Proyectos!$M$3:$M$299,0)),"")</f>
        <v/>
      </c>
      <c r="E335" s="38" t="str">
        <f>IFERROR("#"&amp;INDEX(Proyectos!$A$3:$A$299,MATCH(E333*100+2,Proyectos!$M$3:$M$299,0))&amp;" · "&amp;INDEX(Proyectos!$D$3:$D$299,MATCH(E333*100+2,Proyectos!$M$3:$M$299,0)),"")</f>
        <v/>
      </c>
      <c r="F335" s="38" t="str">
        <f>IFERROR("#"&amp;INDEX(Proyectos!$A$3:$A$299,MATCH(F333*100+2,Proyectos!$M$3:$M$299,0))&amp;" · "&amp;INDEX(Proyectos!$D$3:$D$299,MATCH(F333*100+2,Proyectos!$M$3:$M$299,0)),"")</f>
        <v/>
      </c>
      <c r="G335" s="38" t="str">
        <f>IFERROR("#"&amp;INDEX(Proyectos!$A$3:$A$299,MATCH(G333*100+2,Proyectos!$M$3:$M$299,0))&amp;" · "&amp;INDEX(Proyectos!$D$3:$D$299,MATCH(G333*100+2,Proyectos!$M$3:$M$299,0)),"")</f>
        <v/>
      </c>
      <c r="I335" t="str">
        <f>IFERROR(INDEX(Proyectos!$H$3:$H$299,MATCH(A333*100+2,Proyectos!$M$3:$M$299,0)),"")</f>
        <v/>
      </c>
      <c r="J335" t="str">
        <f>IFERROR(INDEX(Proyectos!$H$3:$H$299,MATCH(B333*100+2,Proyectos!$M$3:$M$299,0)),"")</f>
        <v/>
      </c>
      <c r="K335" t="str">
        <f>IFERROR(INDEX(Proyectos!$H$3:$H$299,MATCH(C333*100+2,Proyectos!$M$3:$M$299,0)),"")</f>
        <v/>
      </c>
      <c r="L335" t="str">
        <f>IFERROR(INDEX(Proyectos!$H$3:$H$299,MATCH(D333*100+2,Proyectos!$M$3:$M$299,0)),"")</f>
        <v/>
      </c>
      <c r="M335" t="str">
        <f>IFERROR(INDEX(Proyectos!$H$3:$H$299,MATCH(E333*100+2,Proyectos!$M$3:$M$299,0)),"")</f>
        <v/>
      </c>
      <c r="N335" t="str">
        <f>IFERROR(INDEX(Proyectos!$H$3:$H$299,MATCH(F333*100+2,Proyectos!$M$3:$M$299,0)),"")</f>
        <v/>
      </c>
      <c r="O335" t="str">
        <f>IFERROR(INDEX(Proyectos!$H$3:$H$299,MATCH(G333*100+2,Proyectos!$M$3:$M$299,0)),"")</f>
        <v/>
      </c>
    </row>
    <row r="336" ht="24" customHeight="1">
      <c r="A336" s="38" t="str">
        <f>IFERROR("#"&amp;INDEX(Proyectos!$A$3:$A$299,MATCH(A333*100+3,Proyectos!$M$3:$M$299,0))&amp;" · "&amp;INDEX(Proyectos!$D$3:$D$299,MATCH(A333*100+3,Proyectos!$M$3:$M$299,0)),"")</f>
        <v/>
      </c>
      <c r="B336" s="38" t="str">
        <f>IFERROR("#"&amp;INDEX(Proyectos!$A$3:$A$299,MATCH(B333*100+3,Proyectos!$M$3:$M$299,0))&amp;" · "&amp;INDEX(Proyectos!$D$3:$D$299,MATCH(B333*100+3,Proyectos!$M$3:$M$299,0)),"")</f>
        <v/>
      </c>
      <c r="C336" s="38" t="str">
        <f>IFERROR("#"&amp;INDEX(Proyectos!$A$3:$A$299,MATCH(C333*100+3,Proyectos!$M$3:$M$299,0))&amp;" · "&amp;INDEX(Proyectos!$D$3:$D$299,MATCH(C333*100+3,Proyectos!$M$3:$M$299,0)),"")</f>
        <v/>
      </c>
      <c r="D336" s="38" t="str">
        <f>IFERROR("#"&amp;INDEX(Proyectos!$A$3:$A$299,MATCH(D333*100+3,Proyectos!$M$3:$M$299,0))&amp;" · "&amp;INDEX(Proyectos!$D$3:$D$299,MATCH(D333*100+3,Proyectos!$M$3:$M$299,0)),"")</f>
        <v/>
      </c>
      <c r="E336" s="38" t="str">
        <f>IFERROR("#"&amp;INDEX(Proyectos!$A$3:$A$299,MATCH(E333*100+3,Proyectos!$M$3:$M$299,0))&amp;" · "&amp;INDEX(Proyectos!$D$3:$D$299,MATCH(E333*100+3,Proyectos!$M$3:$M$299,0)),"")</f>
        <v/>
      </c>
      <c r="F336" s="38" t="str">
        <f>IFERROR("#"&amp;INDEX(Proyectos!$A$3:$A$299,MATCH(F333*100+3,Proyectos!$M$3:$M$299,0))&amp;" · "&amp;INDEX(Proyectos!$D$3:$D$299,MATCH(F333*100+3,Proyectos!$M$3:$M$299,0)),"")</f>
        <v/>
      </c>
      <c r="G336" s="38" t="str">
        <f>IFERROR("#"&amp;INDEX(Proyectos!$A$3:$A$299,MATCH(G333*100+3,Proyectos!$M$3:$M$299,0))&amp;" · "&amp;INDEX(Proyectos!$D$3:$D$299,MATCH(G333*100+3,Proyectos!$M$3:$M$299,0)),"")</f>
        <v/>
      </c>
      <c r="I336" t="str">
        <f>IFERROR(INDEX(Proyectos!$H$3:$H$299,MATCH(A333*100+3,Proyectos!$M$3:$M$299,0)),"")</f>
        <v/>
      </c>
      <c r="J336" t="str">
        <f>IFERROR(INDEX(Proyectos!$H$3:$H$299,MATCH(B333*100+3,Proyectos!$M$3:$M$299,0)),"")</f>
        <v/>
      </c>
      <c r="K336" t="str">
        <f>IFERROR(INDEX(Proyectos!$H$3:$H$299,MATCH(C333*100+3,Proyectos!$M$3:$M$299,0)),"")</f>
        <v/>
      </c>
      <c r="L336" t="str">
        <f>IFERROR(INDEX(Proyectos!$H$3:$H$299,MATCH(D333*100+3,Proyectos!$M$3:$M$299,0)),"")</f>
        <v/>
      </c>
      <c r="M336" t="str">
        <f>IFERROR(INDEX(Proyectos!$H$3:$H$299,MATCH(E333*100+3,Proyectos!$M$3:$M$299,0)),"")</f>
        <v/>
      </c>
      <c r="N336" t="str">
        <f>IFERROR(INDEX(Proyectos!$H$3:$H$299,MATCH(F333*100+3,Proyectos!$M$3:$M$299,0)),"")</f>
        <v/>
      </c>
      <c r="O336" t="str">
        <f>IFERROR(INDEX(Proyectos!$H$3:$H$299,MATCH(G333*100+3,Proyectos!$M$3:$M$299,0)),"")</f>
        <v/>
      </c>
    </row>
    <row r="337" ht="24" customHeight="1">
      <c r="A337" s="38" t="str">
        <f>IFERROR("#"&amp;INDEX(Proyectos!$A$3:$A$299,MATCH(A333*100+4,Proyectos!$M$3:$M$299,0))&amp;" · "&amp;INDEX(Proyectos!$D$3:$D$299,MATCH(A333*100+4,Proyectos!$M$3:$M$299,0)),"")</f>
        <v/>
      </c>
      <c r="B337" s="38" t="str">
        <f>IFERROR("#"&amp;INDEX(Proyectos!$A$3:$A$299,MATCH(B333*100+4,Proyectos!$M$3:$M$299,0))&amp;" · "&amp;INDEX(Proyectos!$D$3:$D$299,MATCH(B333*100+4,Proyectos!$M$3:$M$299,0)),"")</f>
        <v/>
      </c>
      <c r="C337" s="38" t="str">
        <f>IFERROR("#"&amp;INDEX(Proyectos!$A$3:$A$299,MATCH(C333*100+4,Proyectos!$M$3:$M$299,0))&amp;" · "&amp;INDEX(Proyectos!$D$3:$D$299,MATCH(C333*100+4,Proyectos!$M$3:$M$299,0)),"")</f>
        <v/>
      </c>
      <c r="D337" s="38" t="str">
        <f>IFERROR("#"&amp;INDEX(Proyectos!$A$3:$A$299,MATCH(D333*100+4,Proyectos!$M$3:$M$299,0))&amp;" · "&amp;INDEX(Proyectos!$D$3:$D$299,MATCH(D333*100+4,Proyectos!$M$3:$M$299,0)),"")</f>
        <v/>
      </c>
      <c r="E337" s="38" t="str">
        <f>IFERROR("#"&amp;INDEX(Proyectos!$A$3:$A$299,MATCH(E333*100+4,Proyectos!$M$3:$M$299,0))&amp;" · "&amp;INDEX(Proyectos!$D$3:$D$299,MATCH(E333*100+4,Proyectos!$M$3:$M$299,0)),"")</f>
        <v/>
      </c>
      <c r="F337" s="38" t="str">
        <f>IFERROR("#"&amp;INDEX(Proyectos!$A$3:$A$299,MATCH(F333*100+4,Proyectos!$M$3:$M$299,0))&amp;" · "&amp;INDEX(Proyectos!$D$3:$D$299,MATCH(F333*100+4,Proyectos!$M$3:$M$299,0)),"")</f>
        <v/>
      </c>
      <c r="G337" s="38" t="str">
        <f>IFERROR("#"&amp;INDEX(Proyectos!$A$3:$A$299,MATCH(G333*100+4,Proyectos!$M$3:$M$299,0))&amp;" · "&amp;INDEX(Proyectos!$D$3:$D$299,MATCH(G333*100+4,Proyectos!$M$3:$M$299,0)),"")</f>
        <v/>
      </c>
      <c r="I337" t="str">
        <f>IFERROR(INDEX(Proyectos!$H$3:$H$299,MATCH(A333*100+4,Proyectos!$M$3:$M$299,0)),"")</f>
        <v/>
      </c>
      <c r="J337" t="str">
        <f>IFERROR(INDEX(Proyectos!$H$3:$H$299,MATCH(B333*100+4,Proyectos!$M$3:$M$299,0)),"")</f>
        <v/>
      </c>
      <c r="K337" t="str">
        <f>IFERROR(INDEX(Proyectos!$H$3:$H$299,MATCH(C333*100+4,Proyectos!$M$3:$M$299,0)),"")</f>
        <v/>
      </c>
      <c r="L337" t="str">
        <f>IFERROR(INDEX(Proyectos!$H$3:$H$299,MATCH(D333*100+4,Proyectos!$M$3:$M$299,0)),"")</f>
        <v/>
      </c>
      <c r="M337" t="str">
        <f>IFERROR(INDEX(Proyectos!$H$3:$H$299,MATCH(E333*100+4,Proyectos!$M$3:$M$299,0)),"")</f>
        <v/>
      </c>
      <c r="N337" t="str">
        <f>IFERROR(INDEX(Proyectos!$H$3:$H$299,MATCH(F333*100+4,Proyectos!$M$3:$M$299,0)),"")</f>
        <v/>
      </c>
      <c r="O337" t="str">
        <f>IFERROR(INDEX(Proyectos!$H$3:$H$299,MATCH(G333*100+4,Proyectos!$M$3:$M$299,0)),"")</f>
        <v/>
      </c>
    </row>
    <row r="338" ht="24" customHeight="1">
      <c r="A338" s="38" t="str">
        <f>IFERROR("#"&amp;INDEX(Proyectos!$A$3:$A$299,MATCH(A333*100+5,Proyectos!$M$3:$M$299,0))&amp;" · "&amp;INDEX(Proyectos!$D$3:$D$299,MATCH(A333*100+5,Proyectos!$M$3:$M$299,0)),"")</f>
        <v/>
      </c>
      <c r="B338" s="38" t="str">
        <f>IFERROR("#"&amp;INDEX(Proyectos!$A$3:$A$299,MATCH(B333*100+5,Proyectos!$M$3:$M$299,0))&amp;" · "&amp;INDEX(Proyectos!$D$3:$D$299,MATCH(B333*100+5,Proyectos!$M$3:$M$299,0)),"")</f>
        <v/>
      </c>
      <c r="C338" s="38" t="str">
        <f>IFERROR("#"&amp;INDEX(Proyectos!$A$3:$A$299,MATCH(C333*100+5,Proyectos!$M$3:$M$299,0))&amp;" · "&amp;INDEX(Proyectos!$D$3:$D$299,MATCH(C333*100+5,Proyectos!$M$3:$M$299,0)),"")</f>
        <v/>
      </c>
      <c r="D338" s="38" t="str">
        <f>IFERROR("#"&amp;INDEX(Proyectos!$A$3:$A$299,MATCH(D333*100+5,Proyectos!$M$3:$M$299,0))&amp;" · "&amp;INDEX(Proyectos!$D$3:$D$299,MATCH(D333*100+5,Proyectos!$M$3:$M$299,0)),"")</f>
        <v/>
      </c>
      <c r="E338" s="38" t="str">
        <f>IFERROR("#"&amp;INDEX(Proyectos!$A$3:$A$299,MATCH(E333*100+5,Proyectos!$M$3:$M$299,0))&amp;" · "&amp;INDEX(Proyectos!$D$3:$D$299,MATCH(E333*100+5,Proyectos!$M$3:$M$299,0)),"")</f>
        <v/>
      </c>
      <c r="F338" s="38" t="str">
        <f>IFERROR("#"&amp;INDEX(Proyectos!$A$3:$A$299,MATCH(F333*100+5,Proyectos!$M$3:$M$299,0))&amp;" · "&amp;INDEX(Proyectos!$D$3:$D$299,MATCH(F333*100+5,Proyectos!$M$3:$M$299,0)),"")</f>
        <v/>
      </c>
      <c r="G338" s="38" t="str">
        <f>IFERROR("#"&amp;INDEX(Proyectos!$A$3:$A$299,MATCH(G333*100+5,Proyectos!$M$3:$M$299,0))&amp;" · "&amp;INDEX(Proyectos!$D$3:$D$299,MATCH(G333*100+5,Proyectos!$M$3:$M$299,0)),"")</f>
        <v/>
      </c>
      <c r="I338" t="str">
        <f>IFERROR(INDEX(Proyectos!$H$3:$H$299,MATCH(A333*100+5,Proyectos!$M$3:$M$299,0)),"")</f>
        <v/>
      </c>
      <c r="J338" t="str">
        <f>IFERROR(INDEX(Proyectos!$H$3:$H$299,MATCH(B333*100+5,Proyectos!$M$3:$M$299,0)),"")</f>
        <v/>
      </c>
      <c r="K338" t="str">
        <f>IFERROR(INDEX(Proyectos!$H$3:$H$299,MATCH(C333*100+5,Proyectos!$M$3:$M$299,0)),"")</f>
        <v/>
      </c>
      <c r="L338" t="str">
        <f>IFERROR(INDEX(Proyectos!$H$3:$H$299,MATCH(D333*100+5,Proyectos!$M$3:$M$299,0)),"")</f>
        <v/>
      </c>
      <c r="M338" t="str">
        <f>IFERROR(INDEX(Proyectos!$H$3:$H$299,MATCH(E333*100+5,Proyectos!$M$3:$M$299,0)),"")</f>
        <v/>
      </c>
      <c r="N338" t="str">
        <f>IFERROR(INDEX(Proyectos!$H$3:$H$299,MATCH(F333*100+5,Proyectos!$M$3:$M$299,0)),"")</f>
        <v/>
      </c>
      <c r="O338" t="str">
        <f>IFERROR(INDEX(Proyectos!$H$3:$H$299,MATCH(G333*100+5,Proyectos!$M$3:$M$299,0)),"")</f>
        <v/>
      </c>
    </row>
    <row r="339" ht="24" customHeight="1">
      <c r="A339" s="38" t="str">
        <f>IFERROR("#"&amp;INDEX(Proyectos!$A$3:$A$299,MATCH(A333*100+6,Proyectos!$M$3:$M$299,0))&amp;" · "&amp;INDEX(Proyectos!$D$3:$D$299,MATCH(A333*100+6,Proyectos!$M$3:$M$299,0)),"")</f>
        <v/>
      </c>
      <c r="B339" s="38" t="str">
        <f>IFERROR("#"&amp;INDEX(Proyectos!$A$3:$A$299,MATCH(B333*100+6,Proyectos!$M$3:$M$299,0))&amp;" · "&amp;INDEX(Proyectos!$D$3:$D$299,MATCH(B333*100+6,Proyectos!$M$3:$M$299,0)),"")</f>
        <v/>
      </c>
      <c r="C339" s="38" t="str">
        <f>IFERROR("#"&amp;INDEX(Proyectos!$A$3:$A$299,MATCH(C333*100+6,Proyectos!$M$3:$M$299,0))&amp;" · "&amp;INDEX(Proyectos!$D$3:$D$299,MATCH(C333*100+6,Proyectos!$M$3:$M$299,0)),"")</f>
        <v/>
      </c>
      <c r="D339" s="38" t="str">
        <f>IFERROR("#"&amp;INDEX(Proyectos!$A$3:$A$299,MATCH(D333*100+6,Proyectos!$M$3:$M$299,0))&amp;" · "&amp;INDEX(Proyectos!$D$3:$D$299,MATCH(D333*100+6,Proyectos!$M$3:$M$299,0)),"")</f>
        <v/>
      </c>
      <c r="E339" s="38" t="str">
        <f>IFERROR("#"&amp;INDEX(Proyectos!$A$3:$A$299,MATCH(E333*100+6,Proyectos!$M$3:$M$299,0))&amp;" · "&amp;INDEX(Proyectos!$D$3:$D$299,MATCH(E333*100+6,Proyectos!$M$3:$M$299,0)),"")</f>
        <v/>
      </c>
      <c r="F339" s="38" t="str">
        <f>IFERROR("#"&amp;INDEX(Proyectos!$A$3:$A$299,MATCH(F333*100+6,Proyectos!$M$3:$M$299,0))&amp;" · "&amp;INDEX(Proyectos!$D$3:$D$299,MATCH(F333*100+6,Proyectos!$M$3:$M$299,0)),"")</f>
        <v/>
      </c>
      <c r="G339" s="38" t="str">
        <f>IFERROR("#"&amp;INDEX(Proyectos!$A$3:$A$299,MATCH(G333*100+6,Proyectos!$M$3:$M$299,0))&amp;" · "&amp;INDEX(Proyectos!$D$3:$D$299,MATCH(G333*100+6,Proyectos!$M$3:$M$299,0)),"")</f>
        <v/>
      </c>
      <c r="I339" t="str">
        <f>IFERROR(INDEX(Proyectos!$H$3:$H$299,MATCH(A333*100+6,Proyectos!$M$3:$M$299,0)),"")</f>
        <v/>
      </c>
      <c r="J339" t="str">
        <f>IFERROR(INDEX(Proyectos!$H$3:$H$299,MATCH(B333*100+6,Proyectos!$M$3:$M$299,0)),"")</f>
        <v/>
      </c>
      <c r="K339" t="str">
        <f>IFERROR(INDEX(Proyectos!$H$3:$H$299,MATCH(C333*100+6,Proyectos!$M$3:$M$299,0)),"")</f>
        <v/>
      </c>
      <c r="L339" t="str">
        <f>IFERROR(INDEX(Proyectos!$H$3:$H$299,MATCH(D333*100+6,Proyectos!$M$3:$M$299,0)),"")</f>
        <v/>
      </c>
      <c r="M339" t="str">
        <f>IFERROR(INDEX(Proyectos!$H$3:$H$299,MATCH(E333*100+6,Proyectos!$M$3:$M$299,0)),"")</f>
        <v/>
      </c>
      <c r="N339" t="str">
        <f>IFERROR(INDEX(Proyectos!$H$3:$H$299,MATCH(F333*100+6,Proyectos!$M$3:$M$299,0)),"")</f>
        <v/>
      </c>
      <c r="O339" t="str">
        <f>IFERROR(INDEX(Proyectos!$H$3:$H$299,MATCH(G333*100+6,Proyectos!$M$3:$M$299,0)),"")</f>
        <v/>
      </c>
    </row>
    <row r="340" ht="24" customHeight="1">
      <c r="A340" s="38" t="str">
        <f>IFERROR("#"&amp;INDEX(Proyectos!$A$3:$A$299,MATCH(A333*100+7,Proyectos!$M$3:$M$299,0))&amp;" · "&amp;INDEX(Proyectos!$D$3:$D$299,MATCH(A333*100+7,Proyectos!$M$3:$M$299,0)),"")</f>
        <v/>
      </c>
      <c r="B340" s="38" t="str">
        <f>IFERROR("#"&amp;INDEX(Proyectos!$A$3:$A$299,MATCH(B333*100+7,Proyectos!$M$3:$M$299,0))&amp;" · "&amp;INDEX(Proyectos!$D$3:$D$299,MATCH(B333*100+7,Proyectos!$M$3:$M$299,0)),"")</f>
        <v/>
      </c>
      <c r="C340" s="38" t="str">
        <f>IFERROR("#"&amp;INDEX(Proyectos!$A$3:$A$299,MATCH(C333*100+7,Proyectos!$M$3:$M$299,0))&amp;" · "&amp;INDEX(Proyectos!$D$3:$D$299,MATCH(C333*100+7,Proyectos!$M$3:$M$299,0)),"")</f>
        <v/>
      </c>
      <c r="D340" s="38" t="str">
        <f>IFERROR("#"&amp;INDEX(Proyectos!$A$3:$A$299,MATCH(D333*100+7,Proyectos!$M$3:$M$299,0))&amp;" · "&amp;INDEX(Proyectos!$D$3:$D$299,MATCH(D333*100+7,Proyectos!$M$3:$M$299,0)),"")</f>
        <v/>
      </c>
      <c r="E340" s="38" t="str">
        <f>IFERROR("#"&amp;INDEX(Proyectos!$A$3:$A$299,MATCH(E333*100+7,Proyectos!$M$3:$M$299,0))&amp;" · "&amp;INDEX(Proyectos!$D$3:$D$299,MATCH(E333*100+7,Proyectos!$M$3:$M$299,0)),"")</f>
        <v/>
      </c>
      <c r="F340" s="38" t="str">
        <f>IFERROR("#"&amp;INDEX(Proyectos!$A$3:$A$299,MATCH(F333*100+7,Proyectos!$M$3:$M$299,0))&amp;" · "&amp;INDEX(Proyectos!$D$3:$D$299,MATCH(F333*100+7,Proyectos!$M$3:$M$299,0)),"")</f>
        <v/>
      </c>
      <c r="G340" s="38" t="str">
        <f>IFERROR("#"&amp;INDEX(Proyectos!$A$3:$A$299,MATCH(G333*100+7,Proyectos!$M$3:$M$299,0))&amp;" · "&amp;INDEX(Proyectos!$D$3:$D$299,MATCH(G333*100+7,Proyectos!$M$3:$M$299,0)),"")</f>
        <v/>
      </c>
      <c r="I340" t="str">
        <f>IFERROR(INDEX(Proyectos!$H$3:$H$299,MATCH(A333*100+7,Proyectos!$M$3:$M$299,0)),"")</f>
        <v/>
      </c>
      <c r="J340" t="str">
        <f>IFERROR(INDEX(Proyectos!$H$3:$H$299,MATCH(B333*100+7,Proyectos!$M$3:$M$299,0)),"")</f>
        <v/>
      </c>
      <c r="K340" t="str">
        <f>IFERROR(INDEX(Proyectos!$H$3:$H$299,MATCH(C333*100+7,Proyectos!$M$3:$M$299,0)),"")</f>
        <v/>
      </c>
      <c r="L340" t="str">
        <f>IFERROR(INDEX(Proyectos!$H$3:$H$299,MATCH(D333*100+7,Proyectos!$M$3:$M$299,0)),"")</f>
        <v/>
      </c>
      <c r="M340" t="str">
        <f>IFERROR(INDEX(Proyectos!$H$3:$H$299,MATCH(E333*100+7,Proyectos!$M$3:$M$299,0)),"")</f>
        <v/>
      </c>
      <c r="N340" t="str">
        <f>IFERROR(INDEX(Proyectos!$H$3:$H$299,MATCH(F333*100+7,Proyectos!$M$3:$M$299,0)),"")</f>
        <v/>
      </c>
      <c r="O340" t="str">
        <f>IFERROR(INDEX(Proyectos!$H$3:$H$299,MATCH(G333*100+7,Proyectos!$M$3:$M$299,0)),"")</f>
        <v/>
      </c>
    </row>
    <row r="341" ht="24" customHeight="1">
      <c r="A341" s="38" t="str">
        <f>IFERROR("#"&amp;INDEX(Proyectos!$A$3:$A$299,MATCH(A333*100+8,Proyectos!$M$3:$M$299,0))&amp;" · "&amp;INDEX(Proyectos!$D$3:$D$299,MATCH(A333*100+8,Proyectos!$M$3:$M$299,0)),"")</f>
        <v/>
      </c>
      <c r="B341" s="38" t="str">
        <f>IFERROR("#"&amp;INDEX(Proyectos!$A$3:$A$299,MATCH(B333*100+8,Proyectos!$M$3:$M$299,0))&amp;" · "&amp;INDEX(Proyectos!$D$3:$D$299,MATCH(B333*100+8,Proyectos!$M$3:$M$299,0)),"")</f>
        <v/>
      </c>
      <c r="C341" s="38" t="str">
        <f>IFERROR("#"&amp;INDEX(Proyectos!$A$3:$A$299,MATCH(C333*100+8,Proyectos!$M$3:$M$299,0))&amp;" · "&amp;INDEX(Proyectos!$D$3:$D$299,MATCH(C333*100+8,Proyectos!$M$3:$M$299,0)),"")</f>
        <v/>
      </c>
      <c r="D341" s="38" t="str">
        <f>IFERROR("#"&amp;INDEX(Proyectos!$A$3:$A$299,MATCH(D333*100+8,Proyectos!$M$3:$M$299,0))&amp;" · "&amp;INDEX(Proyectos!$D$3:$D$299,MATCH(D333*100+8,Proyectos!$M$3:$M$299,0)),"")</f>
        <v/>
      </c>
      <c r="E341" s="38" t="str">
        <f>IFERROR("#"&amp;INDEX(Proyectos!$A$3:$A$299,MATCH(E333*100+8,Proyectos!$M$3:$M$299,0))&amp;" · "&amp;INDEX(Proyectos!$D$3:$D$299,MATCH(E333*100+8,Proyectos!$M$3:$M$299,0)),"")</f>
        <v/>
      </c>
      <c r="F341" s="38" t="str">
        <f>IFERROR("#"&amp;INDEX(Proyectos!$A$3:$A$299,MATCH(F333*100+8,Proyectos!$M$3:$M$299,0))&amp;" · "&amp;INDEX(Proyectos!$D$3:$D$299,MATCH(F333*100+8,Proyectos!$M$3:$M$299,0)),"")</f>
        <v/>
      </c>
      <c r="G341" s="38" t="str">
        <f>IFERROR("#"&amp;INDEX(Proyectos!$A$3:$A$299,MATCH(G333*100+8,Proyectos!$M$3:$M$299,0))&amp;" · "&amp;INDEX(Proyectos!$D$3:$D$299,MATCH(G333*100+8,Proyectos!$M$3:$M$299,0)),"")</f>
        <v/>
      </c>
      <c r="I341" t="str">
        <f>IFERROR(INDEX(Proyectos!$H$3:$H$299,MATCH(A333*100+8,Proyectos!$M$3:$M$299,0)),"")</f>
        <v/>
      </c>
      <c r="J341" t="str">
        <f>IFERROR(INDEX(Proyectos!$H$3:$H$299,MATCH(B333*100+8,Proyectos!$M$3:$M$299,0)),"")</f>
        <v/>
      </c>
      <c r="K341" t="str">
        <f>IFERROR(INDEX(Proyectos!$H$3:$H$299,MATCH(C333*100+8,Proyectos!$M$3:$M$299,0)),"")</f>
        <v/>
      </c>
      <c r="L341" t="str">
        <f>IFERROR(INDEX(Proyectos!$H$3:$H$299,MATCH(D333*100+8,Proyectos!$M$3:$M$299,0)),"")</f>
        <v/>
      </c>
      <c r="M341" t="str">
        <f>IFERROR(INDEX(Proyectos!$H$3:$H$299,MATCH(E333*100+8,Proyectos!$M$3:$M$299,0)),"")</f>
        <v/>
      </c>
      <c r="N341" t="str">
        <f>IFERROR(INDEX(Proyectos!$H$3:$H$299,MATCH(F333*100+8,Proyectos!$M$3:$M$299,0)),"")</f>
        <v/>
      </c>
      <c r="O341" t="str">
        <f>IFERROR(INDEX(Proyectos!$H$3:$H$299,MATCH(G333*100+8,Proyectos!$M$3:$M$299,0)),"")</f>
        <v/>
      </c>
    </row>
    <row r="342" ht="15" customHeight="1">
      <c r="A342" s="37" t="n">
        <v>46405</v>
      </c>
      <c r="B342" s="37" t="n">
        <v>46406</v>
      </c>
      <c r="C342" s="37" t="n">
        <v>46407</v>
      </c>
      <c r="D342" s="37" t="n">
        <v>46408</v>
      </c>
      <c r="E342" s="37" t="n">
        <v>46409</v>
      </c>
      <c r="F342" s="37" t="n">
        <v>46410</v>
      </c>
      <c r="G342" s="37" t="n">
        <v>46411</v>
      </c>
    </row>
    <row r="343" ht="24" customHeight="1">
      <c r="A343" s="38" t="str">
        <f>IFERROR("#"&amp;INDEX(Proyectos!$A$3:$A$299,MATCH(A342*100+1,Proyectos!$M$3:$M$299,0))&amp;" · "&amp;INDEX(Proyectos!$D$3:$D$299,MATCH(A342*100+1,Proyectos!$M$3:$M$299,0)),"")</f>
        <v/>
      </c>
      <c r="B343" s="38" t="str">
        <f>IFERROR("#"&amp;INDEX(Proyectos!$A$3:$A$299,MATCH(B342*100+1,Proyectos!$M$3:$M$299,0))&amp;" · "&amp;INDEX(Proyectos!$D$3:$D$299,MATCH(B342*100+1,Proyectos!$M$3:$M$299,0)),"")</f>
        <v/>
      </c>
      <c r="C343" s="38" t="str">
        <f>IFERROR("#"&amp;INDEX(Proyectos!$A$3:$A$299,MATCH(C342*100+1,Proyectos!$M$3:$M$299,0))&amp;" · "&amp;INDEX(Proyectos!$D$3:$D$299,MATCH(C342*100+1,Proyectos!$M$3:$M$299,0)),"")</f>
        <v/>
      </c>
      <c r="D343" s="38" t="str">
        <f>IFERROR("#"&amp;INDEX(Proyectos!$A$3:$A$299,MATCH(D342*100+1,Proyectos!$M$3:$M$299,0))&amp;" · "&amp;INDEX(Proyectos!$D$3:$D$299,MATCH(D342*100+1,Proyectos!$M$3:$M$299,0)),"")</f>
        <v/>
      </c>
      <c r="E343" s="38" t="str">
        <f>IFERROR("#"&amp;INDEX(Proyectos!$A$3:$A$299,MATCH(E342*100+1,Proyectos!$M$3:$M$299,0))&amp;" · "&amp;INDEX(Proyectos!$D$3:$D$299,MATCH(E342*100+1,Proyectos!$M$3:$M$299,0)),"")</f>
        <v/>
      </c>
      <c r="F343" s="38" t="str">
        <f>IFERROR("#"&amp;INDEX(Proyectos!$A$3:$A$299,MATCH(F342*100+1,Proyectos!$M$3:$M$299,0))&amp;" · "&amp;INDEX(Proyectos!$D$3:$D$299,MATCH(F342*100+1,Proyectos!$M$3:$M$299,0)),"")</f>
        <v/>
      </c>
      <c r="G343" s="38" t="str">
        <f>IFERROR("#"&amp;INDEX(Proyectos!$A$3:$A$299,MATCH(G342*100+1,Proyectos!$M$3:$M$299,0))&amp;" · "&amp;INDEX(Proyectos!$D$3:$D$299,MATCH(G342*100+1,Proyectos!$M$3:$M$299,0)),"")</f>
        <v/>
      </c>
      <c r="I343" t="str">
        <f>IFERROR(INDEX(Proyectos!$H$3:$H$299,MATCH(A342*100+1,Proyectos!$M$3:$M$299,0)),"")</f>
        <v/>
      </c>
      <c r="J343" t="str">
        <f>IFERROR(INDEX(Proyectos!$H$3:$H$299,MATCH(B342*100+1,Proyectos!$M$3:$M$299,0)),"")</f>
        <v/>
      </c>
      <c r="K343" t="str">
        <f>IFERROR(INDEX(Proyectos!$H$3:$H$299,MATCH(C342*100+1,Proyectos!$M$3:$M$299,0)),"")</f>
        <v/>
      </c>
      <c r="L343" t="str">
        <f>IFERROR(INDEX(Proyectos!$H$3:$H$299,MATCH(D342*100+1,Proyectos!$M$3:$M$299,0)),"")</f>
        <v/>
      </c>
      <c r="M343" t="str">
        <f>IFERROR(INDEX(Proyectos!$H$3:$H$299,MATCH(E342*100+1,Proyectos!$M$3:$M$299,0)),"")</f>
        <v/>
      </c>
      <c r="N343" t="str">
        <f>IFERROR(INDEX(Proyectos!$H$3:$H$299,MATCH(F342*100+1,Proyectos!$M$3:$M$299,0)),"")</f>
        <v/>
      </c>
      <c r="O343" t="str">
        <f>IFERROR(INDEX(Proyectos!$H$3:$H$299,MATCH(G342*100+1,Proyectos!$M$3:$M$299,0)),"")</f>
        <v/>
      </c>
    </row>
    <row r="344" ht="24" customHeight="1">
      <c r="A344" s="38" t="str">
        <f>IFERROR("#"&amp;INDEX(Proyectos!$A$3:$A$299,MATCH(A342*100+2,Proyectos!$M$3:$M$299,0))&amp;" · "&amp;INDEX(Proyectos!$D$3:$D$299,MATCH(A342*100+2,Proyectos!$M$3:$M$299,0)),"")</f>
        <v/>
      </c>
      <c r="B344" s="38" t="str">
        <f>IFERROR("#"&amp;INDEX(Proyectos!$A$3:$A$299,MATCH(B342*100+2,Proyectos!$M$3:$M$299,0))&amp;" · "&amp;INDEX(Proyectos!$D$3:$D$299,MATCH(B342*100+2,Proyectos!$M$3:$M$299,0)),"")</f>
        <v/>
      </c>
      <c r="C344" s="38" t="str">
        <f>IFERROR("#"&amp;INDEX(Proyectos!$A$3:$A$299,MATCH(C342*100+2,Proyectos!$M$3:$M$299,0))&amp;" · "&amp;INDEX(Proyectos!$D$3:$D$299,MATCH(C342*100+2,Proyectos!$M$3:$M$299,0)),"")</f>
        <v/>
      </c>
      <c r="D344" s="38" t="str">
        <f>IFERROR("#"&amp;INDEX(Proyectos!$A$3:$A$299,MATCH(D342*100+2,Proyectos!$M$3:$M$299,0))&amp;" · "&amp;INDEX(Proyectos!$D$3:$D$299,MATCH(D342*100+2,Proyectos!$M$3:$M$299,0)),"")</f>
        <v/>
      </c>
      <c r="E344" s="38" t="str">
        <f>IFERROR("#"&amp;INDEX(Proyectos!$A$3:$A$299,MATCH(E342*100+2,Proyectos!$M$3:$M$299,0))&amp;" · "&amp;INDEX(Proyectos!$D$3:$D$299,MATCH(E342*100+2,Proyectos!$M$3:$M$299,0)),"")</f>
        <v/>
      </c>
      <c r="F344" s="38" t="str">
        <f>IFERROR("#"&amp;INDEX(Proyectos!$A$3:$A$299,MATCH(F342*100+2,Proyectos!$M$3:$M$299,0))&amp;" · "&amp;INDEX(Proyectos!$D$3:$D$299,MATCH(F342*100+2,Proyectos!$M$3:$M$299,0)),"")</f>
        <v/>
      </c>
      <c r="G344" s="38" t="str">
        <f>IFERROR("#"&amp;INDEX(Proyectos!$A$3:$A$299,MATCH(G342*100+2,Proyectos!$M$3:$M$299,0))&amp;" · "&amp;INDEX(Proyectos!$D$3:$D$299,MATCH(G342*100+2,Proyectos!$M$3:$M$299,0)),"")</f>
        <v/>
      </c>
      <c r="I344" t="str">
        <f>IFERROR(INDEX(Proyectos!$H$3:$H$299,MATCH(A342*100+2,Proyectos!$M$3:$M$299,0)),"")</f>
        <v/>
      </c>
      <c r="J344" t="str">
        <f>IFERROR(INDEX(Proyectos!$H$3:$H$299,MATCH(B342*100+2,Proyectos!$M$3:$M$299,0)),"")</f>
        <v/>
      </c>
      <c r="K344" t="str">
        <f>IFERROR(INDEX(Proyectos!$H$3:$H$299,MATCH(C342*100+2,Proyectos!$M$3:$M$299,0)),"")</f>
        <v/>
      </c>
      <c r="L344" t="str">
        <f>IFERROR(INDEX(Proyectos!$H$3:$H$299,MATCH(D342*100+2,Proyectos!$M$3:$M$299,0)),"")</f>
        <v/>
      </c>
      <c r="M344" t="str">
        <f>IFERROR(INDEX(Proyectos!$H$3:$H$299,MATCH(E342*100+2,Proyectos!$M$3:$M$299,0)),"")</f>
        <v/>
      </c>
      <c r="N344" t="str">
        <f>IFERROR(INDEX(Proyectos!$H$3:$H$299,MATCH(F342*100+2,Proyectos!$M$3:$M$299,0)),"")</f>
        <v/>
      </c>
      <c r="O344" t="str">
        <f>IFERROR(INDEX(Proyectos!$H$3:$H$299,MATCH(G342*100+2,Proyectos!$M$3:$M$299,0)),"")</f>
        <v/>
      </c>
    </row>
    <row r="345" ht="24" customHeight="1">
      <c r="A345" s="38" t="str">
        <f>IFERROR("#"&amp;INDEX(Proyectos!$A$3:$A$299,MATCH(A342*100+3,Proyectos!$M$3:$M$299,0))&amp;" · "&amp;INDEX(Proyectos!$D$3:$D$299,MATCH(A342*100+3,Proyectos!$M$3:$M$299,0)),"")</f>
        <v/>
      </c>
      <c r="B345" s="38" t="str">
        <f>IFERROR("#"&amp;INDEX(Proyectos!$A$3:$A$299,MATCH(B342*100+3,Proyectos!$M$3:$M$299,0))&amp;" · "&amp;INDEX(Proyectos!$D$3:$D$299,MATCH(B342*100+3,Proyectos!$M$3:$M$299,0)),"")</f>
        <v/>
      </c>
      <c r="C345" s="38" t="str">
        <f>IFERROR("#"&amp;INDEX(Proyectos!$A$3:$A$299,MATCH(C342*100+3,Proyectos!$M$3:$M$299,0))&amp;" · "&amp;INDEX(Proyectos!$D$3:$D$299,MATCH(C342*100+3,Proyectos!$M$3:$M$299,0)),"")</f>
        <v/>
      </c>
      <c r="D345" s="38" t="str">
        <f>IFERROR("#"&amp;INDEX(Proyectos!$A$3:$A$299,MATCH(D342*100+3,Proyectos!$M$3:$M$299,0))&amp;" · "&amp;INDEX(Proyectos!$D$3:$D$299,MATCH(D342*100+3,Proyectos!$M$3:$M$299,0)),"")</f>
        <v/>
      </c>
      <c r="E345" s="38" t="str">
        <f>IFERROR("#"&amp;INDEX(Proyectos!$A$3:$A$299,MATCH(E342*100+3,Proyectos!$M$3:$M$299,0))&amp;" · "&amp;INDEX(Proyectos!$D$3:$D$299,MATCH(E342*100+3,Proyectos!$M$3:$M$299,0)),"")</f>
        <v/>
      </c>
      <c r="F345" s="38" t="str">
        <f>IFERROR("#"&amp;INDEX(Proyectos!$A$3:$A$299,MATCH(F342*100+3,Proyectos!$M$3:$M$299,0))&amp;" · "&amp;INDEX(Proyectos!$D$3:$D$299,MATCH(F342*100+3,Proyectos!$M$3:$M$299,0)),"")</f>
        <v/>
      </c>
      <c r="G345" s="38" t="str">
        <f>IFERROR("#"&amp;INDEX(Proyectos!$A$3:$A$299,MATCH(G342*100+3,Proyectos!$M$3:$M$299,0))&amp;" · "&amp;INDEX(Proyectos!$D$3:$D$299,MATCH(G342*100+3,Proyectos!$M$3:$M$299,0)),"")</f>
        <v/>
      </c>
      <c r="I345" t="str">
        <f>IFERROR(INDEX(Proyectos!$H$3:$H$299,MATCH(A342*100+3,Proyectos!$M$3:$M$299,0)),"")</f>
        <v/>
      </c>
      <c r="J345" t="str">
        <f>IFERROR(INDEX(Proyectos!$H$3:$H$299,MATCH(B342*100+3,Proyectos!$M$3:$M$299,0)),"")</f>
        <v/>
      </c>
      <c r="K345" t="str">
        <f>IFERROR(INDEX(Proyectos!$H$3:$H$299,MATCH(C342*100+3,Proyectos!$M$3:$M$299,0)),"")</f>
        <v/>
      </c>
      <c r="L345" t="str">
        <f>IFERROR(INDEX(Proyectos!$H$3:$H$299,MATCH(D342*100+3,Proyectos!$M$3:$M$299,0)),"")</f>
        <v/>
      </c>
      <c r="M345" t="str">
        <f>IFERROR(INDEX(Proyectos!$H$3:$H$299,MATCH(E342*100+3,Proyectos!$M$3:$M$299,0)),"")</f>
        <v/>
      </c>
      <c r="N345" t="str">
        <f>IFERROR(INDEX(Proyectos!$H$3:$H$299,MATCH(F342*100+3,Proyectos!$M$3:$M$299,0)),"")</f>
        <v/>
      </c>
      <c r="O345" t="str">
        <f>IFERROR(INDEX(Proyectos!$H$3:$H$299,MATCH(G342*100+3,Proyectos!$M$3:$M$299,0)),"")</f>
        <v/>
      </c>
    </row>
    <row r="346" ht="24" customHeight="1">
      <c r="A346" s="38" t="str">
        <f>IFERROR("#"&amp;INDEX(Proyectos!$A$3:$A$299,MATCH(A342*100+4,Proyectos!$M$3:$M$299,0))&amp;" · "&amp;INDEX(Proyectos!$D$3:$D$299,MATCH(A342*100+4,Proyectos!$M$3:$M$299,0)),"")</f>
        <v/>
      </c>
      <c r="B346" s="38" t="str">
        <f>IFERROR("#"&amp;INDEX(Proyectos!$A$3:$A$299,MATCH(B342*100+4,Proyectos!$M$3:$M$299,0))&amp;" · "&amp;INDEX(Proyectos!$D$3:$D$299,MATCH(B342*100+4,Proyectos!$M$3:$M$299,0)),"")</f>
        <v/>
      </c>
      <c r="C346" s="38" t="str">
        <f>IFERROR("#"&amp;INDEX(Proyectos!$A$3:$A$299,MATCH(C342*100+4,Proyectos!$M$3:$M$299,0))&amp;" · "&amp;INDEX(Proyectos!$D$3:$D$299,MATCH(C342*100+4,Proyectos!$M$3:$M$299,0)),"")</f>
        <v/>
      </c>
      <c r="D346" s="38" t="str">
        <f>IFERROR("#"&amp;INDEX(Proyectos!$A$3:$A$299,MATCH(D342*100+4,Proyectos!$M$3:$M$299,0))&amp;" · "&amp;INDEX(Proyectos!$D$3:$D$299,MATCH(D342*100+4,Proyectos!$M$3:$M$299,0)),"")</f>
        <v/>
      </c>
      <c r="E346" s="38" t="str">
        <f>IFERROR("#"&amp;INDEX(Proyectos!$A$3:$A$299,MATCH(E342*100+4,Proyectos!$M$3:$M$299,0))&amp;" · "&amp;INDEX(Proyectos!$D$3:$D$299,MATCH(E342*100+4,Proyectos!$M$3:$M$299,0)),"")</f>
        <v/>
      </c>
      <c r="F346" s="38" t="str">
        <f>IFERROR("#"&amp;INDEX(Proyectos!$A$3:$A$299,MATCH(F342*100+4,Proyectos!$M$3:$M$299,0))&amp;" · "&amp;INDEX(Proyectos!$D$3:$D$299,MATCH(F342*100+4,Proyectos!$M$3:$M$299,0)),"")</f>
        <v/>
      </c>
      <c r="G346" s="38" t="str">
        <f>IFERROR("#"&amp;INDEX(Proyectos!$A$3:$A$299,MATCH(G342*100+4,Proyectos!$M$3:$M$299,0))&amp;" · "&amp;INDEX(Proyectos!$D$3:$D$299,MATCH(G342*100+4,Proyectos!$M$3:$M$299,0)),"")</f>
        <v/>
      </c>
      <c r="I346" t="str">
        <f>IFERROR(INDEX(Proyectos!$H$3:$H$299,MATCH(A342*100+4,Proyectos!$M$3:$M$299,0)),"")</f>
        <v/>
      </c>
      <c r="J346" t="str">
        <f>IFERROR(INDEX(Proyectos!$H$3:$H$299,MATCH(B342*100+4,Proyectos!$M$3:$M$299,0)),"")</f>
        <v/>
      </c>
      <c r="K346" t="str">
        <f>IFERROR(INDEX(Proyectos!$H$3:$H$299,MATCH(C342*100+4,Proyectos!$M$3:$M$299,0)),"")</f>
        <v/>
      </c>
      <c r="L346" t="str">
        <f>IFERROR(INDEX(Proyectos!$H$3:$H$299,MATCH(D342*100+4,Proyectos!$M$3:$M$299,0)),"")</f>
        <v/>
      </c>
      <c r="M346" t="str">
        <f>IFERROR(INDEX(Proyectos!$H$3:$H$299,MATCH(E342*100+4,Proyectos!$M$3:$M$299,0)),"")</f>
        <v/>
      </c>
      <c r="N346" t="str">
        <f>IFERROR(INDEX(Proyectos!$H$3:$H$299,MATCH(F342*100+4,Proyectos!$M$3:$M$299,0)),"")</f>
        <v/>
      </c>
      <c r="O346" t="str">
        <f>IFERROR(INDEX(Proyectos!$H$3:$H$299,MATCH(G342*100+4,Proyectos!$M$3:$M$299,0)),"")</f>
        <v/>
      </c>
    </row>
    <row r="347" ht="24" customHeight="1">
      <c r="A347" s="38" t="str">
        <f>IFERROR("#"&amp;INDEX(Proyectos!$A$3:$A$299,MATCH(A342*100+5,Proyectos!$M$3:$M$299,0))&amp;" · "&amp;INDEX(Proyectos!$D$3:$D$299,MATCH(A342*100+5,Proyectos!$M$3:$M$299,0)),"")</f>
        <v/>
      </c>
      <c r="B347" s="38" t="str">
        <f>IFERROR("#"&amp;INDEX(Proyectos!$A$3:$A$299,MATCH(B342*100+5,Proyectos!$M$3:$M$299,0))&amp;" · "&amp;INDEX(Proyectos!$D$3:$D$299,MATCH(B342*100+5,Proyectos!$M$3:$M$299,0)),"")</f>
        <v/>
      </c>
      <c r="C347" s="38" t="str">
        <f>IFERROR("#"&amp;INDEX(Proyectos!$A$3:$A$299,MATCH(C342*100+5,Proyectos!$M$3:$M$299,0))&amp;" · "&amp;INDEX(Proyectos!$D$3:$D$299,MATCH(C342*100+5,Proyectos!$M$3:$M$299,0)),"")</f>
        <v/>
      </c>
      <c r="D347" s="38" t="str">
        <f>IFERROR("#"&amp;INDEX(Proyectos!$A$3:$A$299,MATCH(D342*100+5,Proyectos!$M$3:$M$299,0))&amp;" · "&amp;INDEX(Proyectos!$D$3:$D$299,MATCH(D342*100+5,Proyectos!$M$3:$M$299,0)),"")</f>
        <v/>
      </c>
      <c r="E347" s="38" t="str">
        <f>IFERROR("#"&amp;INDEX(Proyectos!$A$3:$A$299,MATCH(E342*100+5,Proyectos!$M$3:$M$299,0))&amp;" · "&amp;INDEX(Proyectos!$D$3:$D$299,MATCH(E342*100+5,Proyectos!$M$3:$M$299,0)),"")</f>
        <v/>
      </c>
      <c r="F347" s="38" t="str">
        <f>IFERROR("#"&amp;INDEX(Proyectos!$A$3:$A$299,MATCH(F342*100+5,Proyectos!$M$3:$M$299,0))&amp;" · "&amp;INDEX(Proyectos!$D$3:$D$299,MATCH(F342*100+5,Proyectos!$M$3:$M$299,0)),"")</f>
        <v/>
      </c>
      <c r="G347" s="38" t="str">
        <f>IFERROR("#"&amp;INDEX(Proyectos!$A$3:$A$299,MATCH(G342*100+5,Proyectos!$M$3:$M$299,0))&amp;" · "&amp;INDEX(Proyectos!$D$3:$D$299,MATCH(G342*100+5,Proyectos!$M$3:$M$299,0)),"")</f>
        <v/>
      </c>
      <c r="I347" t="str">
        <f>IFERROR(INDEX(Proyectos!$H$3:$H$299,MATCH(A342*100+5,Proyectos!$M$3:$M$299,0)),"")</f>
        <v/>
      </c>
      <c r="J347" t="str">
        <f>IFERROR(INDEX(Proyectos!$H$3:$H$299,MATCH(B342*100+5,Proyectos!$M$3:$M$299,0)),"")</f>
        <v/>
      </c>
      <c r="K347" t="str">
        <f>IFERROR(INDEX(Proyectos!$H$3:$H$299,MATCH(C342*100+5,Proyectos!$M$3:$M$299,0)),"")</f>
        <v/>
      </c>
      <c r="L347" t="str">
        <f>IFERROR(INDEX(Proyectos!$H$3:$H$299,MATCH(D342*100+5,Proyectos!$M$3:$M$299,0)),"")</f>
        <v/>
      </c>
      <c r="M347" t="str">
        <f>IFERROR(INDEX(Proyectos!$H$3:$H$299,MATCH(E342*100+5,Proyectos!$M$3:$M$299,0)),"")</f>
        <v/>
      </c>
      <c r="N347" t="str">
        <f>IFERROR(INDEX(Proyectos!$H$3:$H$299,MATCH(F342*100+5,Proyectos!$M$3:$M$299,0)),"")</f>
        <v/>
      </c>
      <c r="O347" t="str">
        <f>IFERROR(INDEX(Proyectos!$H$3:$H$299,MATCH(G342*100+5,Proyectos!$M$3:$M$299,0)),"")</f>
        <v/>
      </c>
    </row>
    <row r="348" ht="24" customHeight="1">
      <c r="A348" s="38" t="str">
        <f>IFERROR("#"&amp;INDEX(Proyectos!$A$3:$A$299,MATCH(A342*100+6,Proyectos!$M$3:$M$299,0))&amp;" · "&amp;INDEX(Proyectos!$D$3:$D$299,MATCH(A342*100+6,Proyectos!$M$3:$M$299,0)),"")</f>
        <v/>
      </c>
      <c r="B348" s="38" t="str">
        <f>IFERROR("#"&amp;INDEX(Proyectos!$A$3:$A$299,MATCH(B342*100+6,Proyectos!$M$3:$M$299,0))&amp;" · "&amp;INDEX(Proyectos!$D$3:$D$299,MATCH(B342*100+6,Proyectos!$M$3:$M$299,0)),"")</f>
        <v/>
      </c>
      <c r="C348" s="38" t="str">
        <f>IFERROR("#"&amp;INDEX(Proyectos!$A$3:$A$299,MATCH(C342*100+6,Proyectos!$M$3:$M$299,0))&amp;" · "&amp;INDEX(Proyectos!$D$3:$D$299,MATCH(C342*100+6,Proyectos!$M$3:$M$299,0)),"")</f>
        <v/>
      </c>
      <c r="D348" s="38" t="str">
        <f>IFERROR("#"&amp;INDEX(Proyectos!$A$3:$A$299,MATCH(D342*100+6,Proyectos!$M$3:$M$299,0))&amp;" · "&amp;INDEX(Proyectos!$D$3:$D$299,MATCH(D342*100+6,Proyectos!$M$3:$M$299,0)),"")</f>
        <v/>
      </c>
      <c r="E348" s="38" t="str">
        <f>IFERROR("#"&amp;INDEX(Proyectos!$A$3:$A$299,MATCH(E342*100+6,Proyectos!$M$3:$M$299,0))&amp;" · "&amp;INDEX(Proyectos!$D$3:$D$299,MATCH(E342*100+6,Proyectos!$M$3:$M$299,0)),"")</f>
        <v/>
      </c>
      <c r="F348" s="38" t="str">
        <f>IFERROR("#"&amp;INDEX(Proyectos!$A$3:$A$299,MATCH(F342*100+6,Proyectos!$M$3:$M$299,0))&amp;" · "&amp;INDEX(Proyectos!$D$3:$D$299,MATCH(F342*100+6,Proyectos!$M$3:$M$299,0)),"")</f>
        <v/>
      </c>
      <c r="G348" s="38" t="str">
        <f>IFERROR("#"&amp;INDEX(Proyectos!$A$3:$A$299,MATCH(G342*100+6,Proyectos!$M$3:$M$299,0))&amp;" · "&amp;INDEX(Proyectos!$D$3:$D$299,MATCH(G342*100+6,Proyectos!$M$3:$M$299,0)),"")</f>
        <v/>
      </c>
      <c r="I348" t="str">
        <f>IFERROR(INDEX(Proyectos!$H$3:$H$299,MATCH(A342*100+6,Proyectos!$M$3:$M$299,0)),"")</f>
        <v/>
      </c>
      <c r="J348" t="str">
        <f>IFERROR(INDEX(Proyectos!$H$3:$H$299,MATCH(B342*100+6,Proyectos!$M$3:$M$299,0)),"")</f>
        <v/>
      </c>
      <c r="K348" t="str">
        <f>IFERROR(INDEX(Proyectos!$H$3:$H$299,MATCH(C342*100+6,Proyectos!$M$3:$M$299,0)),"")</f>
        <v/>
      </c>
      <c r="L348" t="str">
        <f>IFERROR(INDEX(Proyectos!$H$3:$H$299,MATCH(D342*100+6,Proyectos!$M$3:$M$299,0)),"")</f>
        <v/>
      </c>
      <c r="M348" t="str">
        <f>IFERROR(INDEX(Proyectos!$H$3:$H$299,MATCH(E342*100+6,Proyectos!$M$3:$M$299,0)),"")</f>
        <v/>
      </c>
      <c r="N348" t="str">
        <f>IFERROR(INDEX(Proyectos!$H$3:$H$299,MATCH(F342*100+6,Proyectos!$M$3:$M$299,0)),"")</f>
        <v/>
      </c>
      <c r="O348" t="str">
        <f>IFERROR(INDEX(Proyectos!$H$3:$H$299,MATCH(G342*100+6,Proyectos!$M$3:$M$299,0)),"")</f>
        <v/>
      </c>
    </row>
    <row r="349" ht="24" customHeight="1">
      <c r="A349" s="38" t="str">
        <f>IFERROR("#"&amp;INDEX(Proyectos!$A$3:$A$299,MATCH(A342*100+7,Proyectos!$M$3:$M$299,0))&amp;" · "&amp;INDEX(Proyectos!$D$3:$D$299,MATCH(A342*100+7,Proyectos!$M$3:$M$299,0)),"")</f>
        <v/>
      </c>
      <c r="B349" s="38" t="str">
        <f>IFERROR("#"&amp;INDEX(Proyectos!$A$3:$A$299,MATCH(B342*100+7,Proyectos!$M$3:$M$299,0))&amp;" · "&amp;INDEX(Proyectos!$D$3:$D$299,MATCH(B342*100+7,Proyectos!$M$3:$M$299,0)),"")</f>
        <v/>
      </c>
      <c r="C349" s="38" t="str">
        <f>IFERROR("#"&amp;INDEX(Proyectos!$A$3:$A$299,MATCH(C342*100+7,Proyectos!$M$3:$M$299,0))&amp;" · "&amp;INDEX(Proyectos!$D$3:$D$299,MATCH(C342*100+7,Proyectos!$M$3:$M$299,0)),"")</f>
        <v/>
      </c>
      <c r="D349" s="38" t="str">
        <f>IFERROR("#"&amp;INDEX(Proyectos!$A$3:$A$299,MATCH(D342*100+7,Proyectos!$M$3:$M$299,0))&amp;" · "&amp;INDEX(Proyectos!$D$3:$D$299,MATCH(D342*100+7,Proyectos!$M$3:$M$299,0)),"")</f>
        <v/>
      </c>
      <c r="E349" s="38" t="str">
        <f>IFERROR("#"&amp;INDEX(Proyectos!$A$3:$A$299,MATCH(E342*100+7,Proyectos!$M$3:$M$299,0))&amp;" · "&amp;INDEX(Proyectos!$D$3:$D$299,MATCH(E342*100+7,Proyectos!$M$3:$M$299,0)),"")</f>
        <v/>
      </c>
      <c r="F349" s="38" t="str">
        <f>IFERROR("#"&amp;INDEX(Proyectos!$A$3:$A$299,MATCH(F342*100+7,Proyectos!$M$3:$M$299,0))&amp;" · "&amp;INDEX(Proyectos!$D$3:$D$299,MATCH(F342*100+7,Proyectos!$M$3:$M$299,0)),"")</f>
        <v/>
      </c>
      <c r="G349" s="38" t="str">
        <f>IFERROR("#"&amp;INDEX(Proyectos!$A$3:$A$299,MATCH(G342*100+7,Proyectos!$M$3:$M$299,0))&amp;" · "&amp;INDEX(Proyectos!$D$3:$D$299,MATCH(G342*100+7,Proyectos!$M$3:$M$299,0)),"")</f>
        <v/>
      </c>
      <c r="I349" t="str">
        <f>IFERROR(INDEX(Proyectos!$H$3:$H$299,MATCH(A342*100+7,Proyectos!$M$3:$M$299,0)),"")</f>
        <v/>
      </c>
      <c r="J349" t="str">
        <f>IFERROR(INDEX(Proyectos!$H$3:$H$299,MATCH(B342*100+7,Proyectos!$M$3:$M$299,0)),"")</f>
        <v/>
      </c>
      <c r="K349" t="str">
        <f>IFERROR(INDEX(Proyectos!$H$3:$H$299,MATCH(C342*100+7,Proyectos!$M$3:$M$299,0)),"")</f>
        <v/>
      </c>
      <c r="L349" t="str">
        <f>IFERROR(INDEX(Proyectos!$H$3:$H$299,MATCH(D342*100+7,Proyectos!$M$3:$M$299,0)),"")</f>
        <v/>
      </c>
      <c r="M349" t="str">
        <f>IFERROR(INDEX(Proyectos!$H$3:$H$299,MATCH(E342*100+7,Proyectos!$M$3:$M$299,0)),"")</f>
        <v/>
      </c>
      <c r="N349" t="str">
        <f>IFERROR(INDEX(Proyectos!$H$3:$H$299,MATCH(F342*100+7,Proyectos!$M$3:$M$299,0)),"")</f>
        <v/>
      </c>
      <c r="O349" t="str">
        <f>IFERROR(INDEX(Proyectos!$H$3:$H$299,MATCH(G342*100+7,Proyectos!$M$3:$M$299,0)),"")</f>
        <v/>
      </c>
    </row>
    <row r="350" ht="24" customHeight="1">
      <c r="A350" s="38" t="str">
        <f>IFERROR("#"&amp;INDEX(Proyectos!$A$3:$A$299,MATCH(A342*100+8,Proyectos!$M$3:$M$299,0))&amp;" · "&amp;INDEX(Proyectos!$D$3:$D$299,MATCH(A342*100+8,Proyectos!$M$3:$M$299,0)),"")</f>
        <v/>
      </c>
      <c r="B350" s="38" t="str">
        <f>IFERROR("#"&amp;INDEX(Proyectos!$A$3:$A$299,MATCH(B342*100+8,Proyectos!$M$3:$M$299,0))&amp;" · "&amp;INDEX(Proyectos!$D$3:$D$299,MATCH(B342*100+8,Proyectos!$M$3:$M$299,0)),"")</f>
        <v/>
      </c>
      <c r="C350" s="38" t="str">
        <f>IFERROR("#"&amp;INDEX(Proyectos!$A$3:$A$299,MATCH(C342*100+8,Proyectos!$M$3:$M$299,0))&amp;" · "&amp;INDEX(Proyectos!$D$3:$D$299,MATCH(C342*100+8,Proyectos!$M$3:$M$299,0)),"")</f>
        <v/>
      </c>
      <c r="D350" s="38" t="str">
        <f>IFERROR("#"&amp;INDEX(Proyectos!$A$3:$A$299,MATCH(D342*100+8,Proyectos!$M$3:$M$299,0))&amp;" · "&amp;INDEX(Proyectos!$D$3:$D$299,MATCH(D342*100+8,Proyectos!$M$3:$M$299,0)),"")</f>
        <v/>
      </c>
      <c r="E350" s="38" t="str">
        <f>IFERROR("#"&amp;INDEX(Proyectos!$A$3:$A$299,MATCH(E342*100+8,Proyectos!$M$3:$M$299,0))&amp;" · "&amp;INDEX(Proyectos!$D$3:$D$299,MATCH(E342*100+8,Proyectos!$M$3:$M$299,0)),"")</f>
        <v/>
      </c>
      <c r="F350" s="38" t="str">
        <f>IFERROR("#"&amp;INDEX(Proyectos!$A$3:$A$299,MATCH(F342*100+8,Proyectos!$M$3:$M$299,0))&amp;" · "&amp;INDEX(Proyectos!$D$3:$D$299,MATCH(F342*100+8,Proyectos!$M$3:$M$299,0)),"")</f>
        <v/>
      </c>
      <c r="G350" s="38" t="str">
        <f>IFERROR("#"&amp;INDEX(Proyectos!$A$3:$A$299,MATCH(G342*100+8,Proyectos!$M$3:$M$299,0))&amp;" · "&amp;INDEX(Proyectos!$D$3:$D$299,MATCH(G342*100+8,Proyectos!$M$3:$M$299,0)),"")</f>
        <v/>
      </c>
      <c r="I350" t="str">
        <f>IFERROR(INDEX(Proyectos!$H$3:$H$299,MATCH(A342*100+8,Proyectos!$M$3:$M$299,0)),"")</f>
        <v/>
      </c>
      <c r="J350" t="str">
        <f>IFERROR(INDEX(Proyectos!$H$3:$H$299,MATCH(B342*100+8,Proyectos!$M$3:$M$299,0)),"")</f>
        <v/>
      </c>
      <c r="K350" t="str">
        <f>IFERROR(INDEX(Proyectos!$H$3:$H$299,MATCH(C342*100+8,Proyectos!$M$3:$M$299,0)),"")</f>
        <v/>
      </c>
      <c r="L350" t="str">
        <f>IFERROR(INDEX(Proyectos!$H$3:$H$299,MATCH(D342*100+8,Proyectos!$M$3:$M$299,0)),"")</f>
        <v/>
      </c>
      <c r="M350" t="str">
        <f>IFERROR(INDEX(Proyectos!$H$3:$H$299,MATCH(E342*100+8,Proyectos!$M$3:$M$299,0)),"")</f>
        <v/>
      </c>
      <c r="N350" t="str">
        <f>IFERROR(INDEX(Proyectos!$H$3:$H$299,MATCH(F342*100+8,Proyectos!$M$3:$M$299,0)),"")</f>
        <v/>
      </c>
      <c r="O350" t="str">
        <f>IFERROR(INDEX(Proyectos!$H$3:$H$299,MATCH(G342*100+8,Proyectos!$M$3:$M$299,0)),"")</f>
        <v/>
      </c>
    </row>
    <row r="351" ht="15" customHeight="1">
      <c r="A351" s="37" t="n">
        <v>46412</v>
      </c>
      <c r="B351" s="37" t="n">
        <v>46413</v>
      </c>
      <c r="C351" s="37" t="n">
        <v>46414</v>
      </c>
      <c r="D351" s="37" t="n">
        <v>46415</v>
      </c>
      <c r="E351" s="37" t="n">
        <v>46416</v>
      </c>
      <c r="F351" s="37" t="n">
        <v>46417</v>
      </c>
      <c r="G351" s="37" t="n">
        <v>46418</v>
      </c>
    </row>
    <row r="352" ht="24" customHeight="1">
      <c r="A352" s="38" t="str">
        <f>IFERROR("#"&amp;INDEX(Proyectos!$A$3:$A$299,MATCH(A351*100+1,Proyectos!$M$3:$M$299,0))&amp;" · "&amp;INDEX(Proyectos!$D$3:$D$299,MATCH(A351*100+1,Proyectos!$M$3:$M$299,0)),"")</f>
        <v/>
      </c>
      <c r="B352" s="38" t="str">
        <f>IFERROR("#"&amp;INDEX(Proyectos!$A$3:$A$299,MATCH(B351*100+1,Proyectos!$M$3:$M$299,0))&amp;" · "&amp;INDEX(Proyectos!$D$3:$D$299,MATCH(B351*100+1,Proyectos!$M$3:$M$299,0)),"")</f>
        <v/>
      </c>
      <c r="C352" s="38" t="str">
        <f>IFERROR("#"&amp;INDEX(Proyectos!$A$3:$A$299,MATCH(C351*100+1,Proyectos!$M$3:$M$299,0))&amp;" · "&amp;INDEX(Proyectos!$D$3:$D$299,MATCH(C351*100+1,Proyectos!$M$3:$M$299,0)),"")</f>
        <v/>
      </c>
      <c r="D352" s="38" t="str">
        <f>IFERROR("#"&amp;INDEX(Proyectos!$A$3:$A$299,MATCH(D351*100+1,Proyectos!$M$3:$M$299,0))&amp;" · "&amp;INDEX(Proyectos!$D$3:$D$299,MATCH(D351*100+1,Proyectos!$M$3:$M$299,0)),"")</f>
        <v/>
      </c>
      <c r="E352" s="38" t="str">
        <f>IFERROR("#"&amp;INDEX(Proyectos!$A$3:$A$299,MATCH(E351*100+1,Proyectos!$M$3:$M$299,0))&amp;" · "&amp;INDEX(Proyectos!$D$3:$D$299,MATCH(E351*100+1,Proyectos!$M$3:$M$299,0)),"")</f>
        <v/>
      </c>
      <c r="F352" s="38" t="str">
        <f>IFERROR("#"&amp;INDEX(Proyectos!$A$3:$A$299,MATCH(F351*100+1,Proyectos!$M$3:$M$299,0))&amp;" · "&amp;INDEX(Proyectos!$D$3:$D$299,MATCH(F351*100+1,Proyectos!$M$3:$M$299,0)),"")</f>
        <v/>
      </c>
      <c r="G352" s="38" t="str">
        <f>IFERROR("#"&amp;INDEX(Proyectos!$A$3:$A$299,MATCH(G351*100+1,Proyectos!$M$3:$M$299,0))&amp;" · "&amp;INDEX(Proyectos!$D$3:$D$299,MATCH(G351*100+1,Proyectos!$M$3:$M$299,0)),"")</f>
        <v/>
      </c>
      <c r="I352" t="str">
        <f>IFERROR(INDEX(Proyectos!$H$3:$H$299,MATCH(A351*100+1,Proyectos!$M$3:$M$299,0)),"")</f>
        <v/>
      </c>
      <c r="J352" t="str">
        <f>IFERROR(INDEX(Proyectos!$H$3:$H$299,MATCH(B351*100+1,Proyectos!$M$3:$M$299,0)),"")</f>
        <v/>
      </c>
      <c r="K352" t="str">
        <f>IFERROR(INDEX(Proyectos!$H$3:$H$299,MATCH(C351*100+1,Proyectos!$M$3:$M$299,0)),"")</f>
        <v/>
      </c>
      <c r="L352" t="str">
        <f>IFERROR(INDEX(Proyectos!$H$3:$H$299,MATCH(D351*100+1,Proyectos!$M$3:$M$299,0)),"")</f>
        <v/>
      </c>
      <c r="M352" t="str">
        <f>IFERROR(INDEX(Proyectos!$H$3:$H$299,MATCH(E351*100+1,Proyectos!$M$3:$M$299,0)),"")</f>
        <v/>
      </c>
      <c r="N352" t="str">
        <f>IFERROR(INDEX(Proyectos!$H$3:$H$299,MATCH(F351*100+1,Proyectos!$M$3:$M$299,0)),"")</f>
        <v/>
      </c>
      <c r="O352" t="str">
        <f>IFERROR(INDEX(Proyectos!$H$3:$H$299,MATCH(G351*100+1,Proyectos!$M$3:$M$299,0)),"")</f>
        <v/>
      </c>
    </row>
    <row r="353" ht="24" customHeight="1">
      <c r="A353" s="38" t="str">
        <f>IFERROR("#"&amp;INDEX(Proyectos!$A$3:$A$299,MATCH(A351*100+2,Proyectos!$M$3:$M$299,0))&amp;" · "&amp;INDEX(Proyectos!$D$3:$D$299,MATCH(A351*100+2,Proyectos!$M$3:$M$299,0)),"")</f>
        <v/>
      </c>
      <c r="B353" s="38" t="str">
        <f>IFERROR("#"&amp;INDEX(Proyectos!$A$3:$A$299,MATCH(B351*100+2,Proyectos!$M$3:$M$299,0))&amp;" · "&amp;INDEX(Proyectos!$D$3:$D$299,MATCH(B351*100+2,Proyectos!$M$3:$M$299,0)),"")</f>
        <v/>
      </c>
      <c r="C353" s="38" t="str">
        <f>IFERROR("#"&amp;INDEX(Proyectos!$A$3:$A$299,MATCH(C351*100+2,Proyectos!$M$3:$M$299,0))&amp;" · "&amp;INDEX(Proyectos!$D$3:$D$299,MATCH(C351*100+2,Proyectos!$M$3:$M$299,0)),"")</f>
        <v/>
      </c>
      <c r="D353" s="38" t="str">
        <f>IFERROR("#"&amp;INDEX(Proyectos!$A$3:$A$299,MATCH(D351*100+2,Proyectos!$M$3:$M$299,0))&amp;" · "&amp;INDEX(Proyectos!$D$3:$D$299,MATCH(D351*100+2,Proyectos!$M$3:$M$299,0)),"")</f>
        <v/>
      </c>
      <c r="E353" s="38" t="str">
        <f>IFERROR("#"&amp;INDEX(Proyectos!$A$3:$A$299,MATCH(E351*100+2,Proyectos!$M$3:$M$299,0))&amp;" · "&amp;INDEX(Proyectos!$D$3:$D$299,MATCH(E351*100+2,Proyectos!$M$3:$M$299,0)),"")</f>
        <v/>
      </c>
      <c r="F353" s="38" t="str">
        <f>IFERROR("#"&amp;INDEX(Proyectos!$A$3:$A$299,MATCH(F351*100+2,Proyectos!$M$3:$M$299,0))&amp;" · "&amp;INDEX(Proyectos!$D$3:$D$299,MATCH(F351*100+2,Proyectos!$M$3:$M$299,0)),"")</f>
        <v/>
      </c>
      <c r="G353" s="38" t="str">
        <f>IFERROR("#"&amp;INDEX(Proyectos!$A$3:$A$299,MATCH(G351*100+2,Proyectos!$M$3:$M$299,0))&amp;" · "&amp;INDEX(Proyectos!$D$3:$D$299,MATCH(G351*100+2,Proyectos!$M$3:$M$299,0)),"")</f>
        <v/>
      </c>
      <c r="I353" t="str">
        <f>IFERROR(INDEX(Proyectos!$H$3:$H$299,MATCH(A351*100+2,Proyectos!$M$3:$M$299,0)),"")</f>
        <v/>
      </c>
      <c r="J353" t="str">
        <f>IFERROR(INDEX(Proyectos!$H$3:$H$299,MATCH(B351*100+2,Proyectos!$M$3:$M$299,0)),"")</f>
        <v/>
      </c>
      <c r="K353" t="str">
        <f>IFERROR(INDEX(Proyectos!$H$3:$H$299,MATCH(C351*100+2,Proyectos!$M$3:$M$299,0)),"")</f>
        <v/>
      </c>
      <c r="L353" t="str">
        <f>IFERROR(INDEX(Proyectos!$H$3:$H$299,MATCH(D351*100+2,Proyectos!$M$3:$M$299,0)),"")</f>
        <v/>
      </c>
      <c r="M353" t="str">
        <f>IFERROR(INDEX(Proyectos!$H$3:$H$299,MATCH(E351*100+2,Proyectos!$M$3:$M$299,0)),"")</f>
        <v/>
      </c>
      <c r="N353" t="str">
        <f>IFERROR(INDEX(Proyectos!$H$3:$H$299,MATCH(F351*100+2,Proyectos!$M$3:$M$299,0)),"")</f>
        <v/>
      </c>
      <c r="O353" t="str">
        <f>IFERROR(INDEX(Proyectos!$H$3:$H$299,MATCH(G351*100+2,Proyectos!$M$3:$M$299,0)),"")</f>
        <v/>
      </c>
    </row>
    <row r="354" ht="24" customHeight="1">
      <c r="A354" s="38" t="str">
        <f>IFERROR("#"&amp;INDEX(Proyectos!$A$3:$A$299,MATCH(A351*100+3,Proyectos!$M$3:$M$299,0))&amp;" · "&amp;INDEX(Proyectos!$D$3:$D$299,MATCH(A351*100+3,Proyectos!$M$3:$M$299,0)),"")</f>
        <v/>
      </c>
      <c r="B354" s="38" t="str">
        <f>IFERROR("#"&amp;INDEX(Proyectos!$A$3:$A$299,MATCH(B351*100+3,Proyectos!$M$3:$M$299,0))&amp;" · "&amp;INDEX(Proyectos!$D$3:$D$299,MATCH(B351*100+3,Proyectos!$M$3:$M$299,0)),"")</f>
        <v/>
      </c>
      <c r="C354" s="38" t="str">
        <f>IFERROR("#"&amp;INDEX(Proyectos!$A$3:$A$299,MATCH(C351*100+3,Proyectos!$M$3:$M$299,0))&amp;" · "&amp;INDEX(Proyectos!$D$3:$D$299,MATCH(C351*100+3,Proyectos!$M$3:$M$299,0)),"")</f>
        <v/>
      </c>
      <c r="D354" s="38" t="str">
        <f>IFERROR("#"&amp;INDEX(Proyectos!$A$3:$A$299,MATCH(D351*100+3,Proyectos!$M$3:$M$299,0))&amp;" · "&amp;INDEX(Proyectos!$D$3:$D$299,MATCH(D351*100+3,Proyectos!$M$3:$M$299,0)),"")</f>
        <v/>
      </c>
      <c r="E354" s="38" t="str">
        <f>IFERROR("#"&amp;INDEX(Proyectos!$A$3:$A$299,MATCH(E351*100+3,Proyectos!$M$3:$M$299,0))&amp;" · "&amp;INDEX(Proyectos!$D$3:$D$299,MATCH(E351*100+3,Proyectos!$M$3:$M$299,0)),"")</f>
        <v/>
      </c>
      <c r="F354" s="38" t="str">
        <f>IFERROR("#"&amp;INDEX(Proyectos!$A$3:$A$299,MATCH(F351*100+3,Proyectos!$M$3:$M$299,0))&amp;" · "&amp;INDEX(Proyectos!$D$3:$D$299,MATCH(F351*100+3,Proyectos!$M$3:$M$299,0)),"")</f>
        <v/>
      </c>
      <c r="G354" s="38" t="str">
        <f>IFERROR("#"&amp;INDEX(Proyectos!$A$3:$A$299,MATCH(G351*100+3,Proyectos!$M$3:$M$299,0))&amp;" · "&amp;INDEX(Proyectos!$D$3:$D$299,MATCH(G351*100+3,Proyectos!$M$3:$M$299,0)),"")</f>
        <v/>
      </c>
      <c r="I354" t="str">
        <f>IFERROR(INDEX(Proyectos!$H$3:$H$299,MATCH(A351*100+3,Proyectos!$M$3:$M$299,0)),"")</f>
        <v/>
      </c>
      <c r="J354" t="str">
        <f>IFERROR(INDEX(Proyectos!$H$3:$H$299,MATCH(B351*100+3,Proyectos!$M$3:$M$299,0)),"")</f>
        <v/>
      </c>
      <c r="K354" t="str">
        <f>IFERROR(INDEX(Proyectos!$H$3:$H$299,MATCH(C351*100+3,Proyectos!$M$3:$M$299,0)),"")</f>
        <v/>
      </c>
      <c r="L354" t="str">
        <f>IFERROR(INDEX(Proyectos!$H$3:$H$299,MATCH(D351*100+3,Proyectos!$M$3:$M$299,0)),"")</f>
        <v/>
      </c>
      <c r="M354" t="str">
        <f>IFERROR(INDEX(Proyectos!$H$3:$H$299,MATCH(E351*100+3,Proyectos!$M$3:$M$299,0)),"")</f>
        <v/>
      </c>
      <c r="N354" t="str">
        <f>IFERROR(INDEX(Proyectos!$H$3:$H$299,MATCH(F351*100+3,Proyectos!$M$3:$M$299,0)),"")</f>
        <v/>
      </c>
      <c r="O354" t="str">
        <f>IFERROR(INDEX(Proyectos!$H$3:$H$299,MATCH(G351*100+3,Proyectos!$M$3:$M$299,0)),"")</f>
        <v/>
      </c>
    </row>
    <row r="355" ht="24" customHeight="1">
      <c r="A355" s="38" t="str">
        <f>IFERROR("#"&amp;INDEX(Proyectos!$A$3:$A$299,MATCH(A351*100+4,Proyectos!$M$3:$M$299,0))&amp;" · "&amp;INDEX(Proyectos!$D$3:$D$299,MATCH(A351*100+4,Proyectos!$M$3:$M$299,0)),"")</f>
        <v/>
      </c>
      <c r="B355" s="38" t="str">
        <f>IFERROR("#"&amp;INDEX(Proyectos!$A$3:$A$299,MATCH(B351*100+4,Proyectos!$M$3:$M$299,0))&amp;" · "&amp;INDEX(Proyectos!$D$3:$D$299,MATCH(B351*100+4,Proyectos!$M$3:$M$299,0)),"")</f>
        <v/>
      </c>
      <c r="C355" s="38" t="str">
        <f>IFERROR("#"&amp;INDEX(Proyectos!$A$3:$A$299,MATCH(C351*100+4,Proyectos!$M$3:$M$299,0))&amp;" · "&amp;INDEX(Proyectos!$D$3:$D$299,MATCH(C351*100+4,Proyectos!$M$3:$M$299,0)),"")</f>
        <v/>
      </c>
      <c r="D355" s="38" t="str">
        <f>IFERROR("#"&amp;INDEX(Proyectos!$A$3:$A$299,MATCH(D351*100+4,Proyectos!$M$3:$M$299,0))&amp;" · "&amp;INDEX(Proyectos!$D$3:$D$299,MATCH(D351*100+4,Proyectos!$M$3:$M$299,0)),"")</f>
        <v/>
      </c>
      <c r="E355" s="38" t="str">
        <f>IFERROR("#"&amp;INDEX(Proyectos!$A$3:$A$299,MATCH(E351*100+4,Proyectos!$M$3:$M$299,0))&amp;" · "&amp;INDEX(Proyectos!$D$3:$D$299,MATCH(E351*100+4,Proyectos!$M$3:$M$299,0)),"")</f>
        <v/>
      </c>
      <c r="F355" s="38" t="str">
        <f>IFERROR("#"&amp;INDEX(Proyectos!$A$3:$A$299,MATCH(F351*100+4,Proyectos!$M$3:$M$299,0))&amp;" · "&amp;INDEX(Proyectos!$D$3:$D$299,MATCH(F351*100+4,Proyectos!$M$3:$M$299,0)),"")</f>
        <v/>
      </c>
      <c r="G355" s="38" t="str">
        <f>IFERROR("#"&amp;INDEX(Proyectos!$A$3:$A$299,MATCH(G351*100+4,Proyectos!$M$3:$M$299,0))&amp;" · "&amp;INDEX(Proyectos!$D$3:$D$299,MATCH(G351*100+4,Proyectos!$M$3:$M$299,0)),"")</f>
        <v/>
      </c>
      <c r="I355" t="str">
        <f>IFERROR(INDEX(Proyectos!$H$3:$H$299,MATCH(A351*100+4,Proyectos!$M$3:$M$299,0)),"")</f>
        <v/>
      </c>
      <c r="J355" t="str">
        <f>IFERROR(INDEX(Proyectos!$H$3:$H$299,MATCH(B351*100+4,Proyectos!$M$3:$M$299,0)),"")</f>
        <v/>
      </c>
      <c r="K355" t="str">
        <f>IFERROR(INDEX(Proyectos!$H$3:$H$299,MATCH(C351*100+4,Proyectos!$M$3:$M$299,0)),"")</f>
        <v/>
      </c>
      <c r="L355" t="str">
        <f>IFERROR(INDEX(Proyectos!$H$3:$H$299,MATCH(D351*100+4,Proyectos!$M$3:$M$299,0)),"")</f>
        <v/>
      </c>
      <c r="M355" t="str">
        <f>IFERROR(INDEX(Proyectos!$H$3:$H$299,MATCH(E351*100+4,Proyectos!$M$3:$M$299,0)),"")</f>
        <v/>
      </c>
      <c r="N355" t="str">
        <f>IFERROR(INDEX(Proyectos!$H$3:$H$299,MATCH(F351*100+4,Proyectos!$M$3:$M$299,0)),"")</f>
        <v/>
      </c>
      <c r="O355" t="str">
        <f>IFERROR(INDEX(Proyectos!$H$3:$H$299,MATCH(G351*100+4,Proyectos!$M$3:$M$299,0)),"")</f>
        <v/>
      </c>
    </row>
    <row r="356" ht="24" customHeight="1">
      <c r="A356" s="38" t="str">
        <f>IFERROR("#"&amp;INDEX(Proyectos!$A$3:$A$299,MATCH(A351*100+5,Proyectos!$M$3:$M$299,0))&amp;" · "&amp;INDEX(Proyectos!$D$3:$D$299,MATCH(A351*100+5,Proyectos!$M$3:$M$299,0)),"")</f>
        <v/>
      </c>
      <c r="B356" s="38" t="str">
        <f>IFERROR("#"&amp;INDEX(Proyectos!$A$3:$A$299,MATCH(B351*100+5,Proyectos!$M$3:$M$299,0))&amp;" · "&amp;INDEX(Proyectos!$D$3:$D$299,MATCH(B351*100+5,Proyectos!$M$3:$M$299,0)),"")</f>
        <v/>
      </c>
      <c r="C356" s="38" t="str">
        <f>IFERROR("#"&amp;INDEX(Proyectos!$A$3:$A$299,MATCH(C351*100+5,Proyectos!$M$3:$M$299,0))&amp;" · "&amp;INDEX(Proyectos!$D$3:$D$299,MATCH(C351*100+5,Proyectos!$M$3:$M$299,0)),"")</f>
        <v/>
      </c>
      <c r="D356" s="38" t="str">
        <f>IFERROR("#"&amp;INDEX(Proyectos!$A$3:$A$299,MATCH(D351*100+5,Proyectos!$M$3:$M$299,0))&amp;" · "&amp;INDEX(Proyectos!$D$3:$D$299,MATCH(D351*100+5,Proyectos!$M$3:$M$299,0)),"")</f>
        <v/>
      </c>
      <c r="E356" s="38" t="str">
        <f>IFERROR("#"&amp;INDEX(Proyectos!$A$3:$A$299,MATCH(E351*100+5,Proyectos!$M$3:$M$299,0))&amp;" · "&amp;INDEX(Proyectos!$D$3:$D$299,MATCH(E351*100+5,Proyectos!$M$3:$M$299,0)),"")</f>
        <v/>
      </c>
      <c r="F356" s="38" t="str">
        <f>IFERROR("#"&amp;INDEX(Proyectos!$A$3:$A$299,MATCH(F351*100+5,Proyectos!$M$3:$M$299,0))&amp;" · "&amp;INDEX(Proyectos!$D$3:$D$299,MATCH(F351*100+5,Proyectos!$M$3:$M$299,0)),"")</f>
        <v/>
      </c>
      <c r="G356" s="38" t="str">
        <f>IFERROR("#"&amp;INDEX(Proyectos!$A$3:$A$299,MATCH(G351*100+5,Proyectos!$M$3:$M$299,0))&amp;" · "&amp;INDEX(Proyectos!$D$3:$D$299,MATCH(G351*100+5,Proyectos!$M$3:$M$299,0)),"")</f>
        <v/>
      </c>
      <c r="I356" t="str">
        <f>IFERROR(INDEX(Proyectos!$H$3:$H$299,MATCH(A351*100+5,Proyectos!$M$3:$M$299,0)),"")</f>
        <v/>
      </c>
      <c r="J356" t="str">
        <f>IFERROR(INDEX(Proyectos!$H$3:$H$299,MATCH(B351*100+5,Proyectos!$M$3:$M$299,0)),"")</f>
        <v/>
      </c>
      <c r="K356" t="str">
        <f>IFERROR(INDEX(Proyectos!$H$3:$H$299,MATCH(C351*100+5,Proyectos!$M$3:$M$299,0)),"")</f>
        <v/>
      </c>
      <c r="L356" t="str">
        <f>IFERROR(INDEX(Proyectos!$H$3:$H$299,MATCH(D351*100+5,Proyectos!$M$3:$M$299,0)),"")</f>
        <v/>
      </c>
      <c r="M356" t="str">
        <f>IFERROR(INDEX(Proyectos!$H$3:$H$299,MATCH(E351*100+5,Proyectos!$M$3:$M$299,0)),"")</f>
        <v/>
      </c>
      <c r="N356" t="str">
        <f>IFERROR(INDEX(Proyectos!$H$3:$H$299,MATCH(F351*100+5,Proyectos!$M$3:$M$299,0)),"")</f>
        <v/>
      </c>
      <c r="O356" t="str">
        <f>IFERROR(INDEX(Proyectos!$H$3:$H$299,MATCH(G351*100+5,Proyectos!$M$3:$M$299,0)),"")</f>
        <v/>
      </c>
    </row>
    <row r="357" ht="24" customHeight="1">
      <c r="A357" s="38" t="str">
        <f>IFERROR("#"&amp;INDEX(Proyectos!$A$3:$A$299,MATCH(A351*100+6,Proyectos!$M$3:$M$299,0))&amp;" · "&amp;INDEX(Proyectos!$D$3:$D$299,MATCH(A351*100+6,Proyectos!$M$3:$M$299,0)),"")</f>
        <v/>
      </c>
      <c r="B357" s="38" t="str">
        <f>IFERROR("#"&amp;INDEX(Proyectos!$A$3:$A$299,MATCH(B351*100+6,Proyectos!$M$3:$M$299,0))&amp;" · "&amp;INDEX(Proyectos!$D$3:$D$299,MATCH(B351*100+6,Proyectos!$M$3:$M$299,0)),"")</f>
        <v/>
      </c>
      <c r="C357" s="38" t="str">
        <f>IFERROR("#"&amp;INDEX(Proyectos!$A$3:$A$299,MATCH(C351*100+6,Proyectos!$M$3:$M$299,0))&amp;" · "&amp;INDEX(Proyectos!$D$3:$D$299,MATCH(C351*100+6,Proyectos!$M$3:$M$299,0)),"")</f>
        <v/>
      </c>
      <c r="D357" s="38" t="str">
        <f>IFERROR("#"&amp;INDEX(Proyectos!$A$3:$A$299,MATCH(D351*100+6,Proyectos!$M$3:$M$299,0))&amp;" · "&amp;INDEX(Proyectos!$D$3:$D$299,MATCH(D351*100+6,Proyectos!$M$3:$M$299,0)),"")</f>
        <v/>
      </c>
      <c r="E357" s="38" t="str">
        <f>IFERROR("#"&amp;INDEX(Proyectos!$A$3:$A$299,MATCH(E351*100+6,Proyectos!$M$3:$M$299,0))&amp;" · "&amp;INDEX(Proyectos!$D$3:$D$299,MATCH(E351*100+6,Proyectos!$M$3:$M$299,0)),"")</f>
        <v/>
      </c>
      <c r="F357" s="38" t="str">
        <f>IFERROR("#"&amp;INDEX(Proyectos!$A$3:$A$299,MATCH(F351*100+6,Proyectos!$M$3:$M$299,0))&amp;" · "&amp;INDEX(Proyectos!$D$3:$D$299,MATCH(F351*100+6,Proyectos!$M$3:$M$299,0)),"")</f>
        <v/>
      </c>
      <c r="G357" s="38" t="str">
        <f>IFERROR("#"&amp;INDEX(Proyectos!$A$3:$A$299,MATCH(G351*100+6,Proyectos!$M$3:$M$299,0))&amp;" · "&amp;INDEX(Proyectos!$D$3:$D$299,MATCH(G351*100+6,Proyectos!$M$3:$M$299,0)),"")</f>
        <v/>
      </c>
      <c r="I357" t="str">
        <f>IFERROR(INDEX(Proyectos!$H$3:$H$299,MATCH(A351*100+6,Proyectos!$M$3:$M$299,0)),"")</f>
        <v/>
      </c>
      <c r="J357" t="str">
        <f>IFERROR(INDEX(Proyectos!$H$3:$H$299,MATCH(B351*100+6,Proyectos!$M$3:$M$299,0)),"")</f>
        <v/>
      </c>
      <c r="K357" t="str">
        <f>IFERROR(INDEX(Proyectos!$H$3:$H$299,MATCH(C351*100+6,Proyectos!$M$3:$M$299,0)),"")</f>
        <v/>
      </c>
      <c r="L357" t="str">
        <f>IFERROR(INDEX(Proyectos!$H$3:$H$299,MATCH(D351*100+6,Proyectos!$M$3:$M$299,0)),"")</f>
        <v/>
      </c>
      <c r="M357" t="str">
        <f>IFERROR(INDEX(Proyectos!$H$3:$H$299,MATCH(E351*100+6,Proyectos!$M$3:$M$299,0)),"")</f>
        <v/>
      </c>
      <c r="N357" t="str">
        <f>IFERROR(INDEX(Proyectos!$H$3:$H$299,MATCH(F351*100+6,Proyectos!$M$3:$M$299,0)),"")</f>
        <v/>
      </c>
      <c r="O357" t="str">
        <f>IFERROR(INDEX(Proyectos!$H$3:$H$299,MATCH(G351*100+6,Proyectos!$M$3:$M$299,0)),"")</f>
        <v/>
      </c>
    </row>
    <row r="358" ht="24" customHeight="1">
      <c r="A358" s="38" t="str">
        <f>IFERROR("#"&amp;INDEX(Proyectos!$A$3:$A$299,MATCH(A351*100+7,Proyectos!$M$3:$M$299,0))&amp;" · "&amp;INDEX(Proyectos!$D$3:$D$299,MATCH(A351*100+7,Proyectos!$M$3:$M$299,0)),"")</f>
        <v/>
      </c>
      <c r="B358" s="38" t="str">
        <f>IFERROR("#"&amp;INDEX(Proyectos!$A$3:$A$299,MATCH(B351*100+7,Proyectos!$M$3:$M$299,0))&amp;" · "&amp;INDEX(Proyectos!$D$3:$D$299,MATCH(B351*100+7,Proyectos!$M$3:$M$299,0)),"")</f>
        <v/>
      </c>
      <c r="C358" s="38" t="str">
        <f>IFERROR("#"&amp;INDEX(Proyectos!$A$3:$A$299,MATCH(C351*100+7,Proyectos!$M$3:$M$299,0))&amp;" · "&amp;INDEX(Proyectos!$D$3:$D$299,MATCH(C351*100+7,Proyectos!$M$3:$M$299,0)),"")</f>
        <v/>
      </c>
      <c r="D358" s="38" t="str">
        <f>IFERROR("#"&amp;INDEX(Proyectos!$A$3:$A$299,MATCH(D351*100+7,Proyectos!$M$3:$M$299,0))&amp;" · "&amp;INDEX(Proyectos!$D$3:$D$299,MATCH(D351*100+7,Proyectos!$M$3:$M$299,0)),"")</f>
        <v/>
      </c>
      <c r="E358" s="38" t="str">
        <f>IFERROR("#"&amp;INDEX(Proyectos!$A$3:$A$299,MATCH(E351*100+7,Proyectos!$M$3:$M$299,0))&amp;" · "&amp;INDEX(Proyectos!$D$3:$D$299,MATCH(E351*100+7,Proyectos!$M$3:$M$299,0)),"")</f>
        <v/>
      </c>
      <c r="F358" s="38" t="str">
        <f>IFERROR("#"&amp;INDEX(Proyectos!$A$3:$A$299,MATCH(F351*100+7,Proyectos!$M$3:$M$299,0))&amp;" · "&amp;INDEX(Proyectos!$D$3:$D$299,MATCH(F351*100+7,Proyectos!$M$3:$M$299,0)),"")</f>
        <v/>
      </c>
      <c r="G358" s="38" t="str">
        <f>IFERROR("#"&amp;INDEX(Proyectos!$A$3:$A$299,MATCH(G351*100+7,Proyectos!$M$3:$M$299,0))&amp;" · "&amp;INDEX(Proyectos!$D$3:$D$299,MATCH(G351*100+7,Proyectos!$M$3:$M$299,0)),"")</f>
        <v/>
      </c>
      <c r="I358" t="str">
        <f>IFERROR(INDEX(Proyectos!$H$3:$H$299,MATCH(A351*100+7,Proyectos!$M$3:$M$299,0)),"")</f>
        <v/>
      </c>
      <c r="J358" t="str">
        <f>IFERROR(INDEX(Proyectos!$H$3:$H$299,MATCH(B351*100+7,Proyectos!$M$3:$M$299,0)),"")</f>
        <v/>
      </c>
      <c r="K358" t="str">
        <f>IFERROR(INDEX(Proyectos!$H$3:$H$299,MATCH(C351*100+7,Proyectos!$M$3:$M$299,0)),"")</f>
        <v/>
      </c>
      <c r="L358" t="str">
        <f>IFERROR(INDEX(Proyectos!$H$3:$H$299,MATCH(D351*100+7,Proyectos!$M$3:$M$299,0)),"")</f>
        <v/>
      </c>
      <c r="M358" t="str">
        <f>IFERROR(INDEX(Proyectos!$H$3:$H$299,MATCH(E351*100+7,Proyectos!$M$3:$M$299,0)),"")</f>
        <v/>
      </c>
      <c r="N358" t="str">
        <f>IFERROR(INDEX(Proyectos!$H$3:$H$299,MATCH(F351*100+7,Proyectos!$M$3:$M$299,0)),"")</f>
        <v/>
      </c>
      <c r="O358" t="str">
        <f>IFERROR(INDEX(Proyectos!$H$3:$H$299,MATCH(G351*100+7,Proyectos!$M$3:$M$299,0)),"")</f>
        <v/>
      </c>
    </row>
    <row r="359" ht="24" customHeight="1">
      <c r="A359" s="38" t="str">
        <f>IFERROR("#"&amp;INDEX(Proyectos!$A$3:$A$299,MATCH(A351*100+8,Proyectos!$M$3:$M$299,0))&amp;" · "&amp;INDEX(Proyectos!$D$3:$D$299,MATCH(A351*100+8,Proyectos!$M$3:$M$299,0)),"")</f>
        <v/>
      </c>
      <c r="B359" s="38" t="str">
        <f>IFERROR("#"&amp;INDEX(Proyectos!$A$3:$A$299,MATCH(B351*100+8,Proyectos!$M$3:$M$299,0))&amp;" · "&amp;INDEX(Proyectos!$D$3:$D$299,MATCH(B351*100+8,Proyectos!$M$3:$M$299,0)),"")</f>
        <v/>
      </c>
      <c r="C359" s="38" t="str">
        <f>IFERROR("#"&amp;INDEX(Proyectos!$A$3:$A$299,MATCH(C351*100+8,Proyectos!$M$3:$M$299,0))&amp;" · "&amp;INDEX(Proyectos!$D$3:$D$299,MATCH(C351*100+8,Proyectos!$M$3:$M$299,0)),"")</f>
        <v/>
      </c>
      <c r="D359" s="38" t="str">
        <f>IFERROR("#"&amp;INDEX(Proyectos!$A$3:$A$299,MATCH(D351*100+8,Proyectos!$M$3:$M$299,0))&amp;" · "&amp;INDEX(Proyectos!$D$3:$D$299,MATCH(D351*100+8,Proyectos!$M$3:$M$299,0)),"")</f>
        <v/>
      </c>
      <c r="E359" s="38" t="str">
        <f>IFERROR("#"&amp;INDEX(Proyectos!$A$3:$A$299,MATCH(E351*100+8,Proyectos!$M$3:$M$299,0))&amp;" · "&amp;INDEX(Proyectos!$D$3:$D$299,MATCH(E351*100+8,Proyectos!$M$3:$M$299,0)),"")</f>
        <v/>
      </c>
      <c r="F359" s="38" t="str">
        <f>IFERROR("#"&amp;INDEX(Proyectos!$A$3:$A$299,MATCH(F351*100+8,Proyectos!$M$3:$M$299,0))&amp;" · "&amp;INDEX(Proyectos!$D$3:$D$299,MATCH(F351*100+8,Proyectos!$M$3:$M$299,0)),"")</f>
        <v/>
      </c>
      <c r="G359" s="38" t="str">
        <f>IFERROR("#"&amp;INDEX(Proyectos!$A$3:$A$299,MATCH(G351*100+8,Proyectos!$M$3:$M$299,0))&amp;" · "&amp;INDEX(Proyectos!$D$3:$D$299,MATCH(G351*100+8,Proyectos!$M$3:$M$299,0)),"")</f>
        <v/>
      </c>
      <c r="I359" t="str">
        <f>IFERROR(INDEX(Proyectos!$H$3:$H$299,MATCH(A351*100+8,Proyectos!$M$3:$M$299,0)),"")</f>
        <v/>
      </c>
      <c r="J359" t="str">
        <f>IFERROR(INDEX(Proyectos!$H$3:$H$299,MATCH(B351*100+8,Proyectos!$M$3:$M$299,0)),"")</f>
        <v/>
      </c>
      <c r="K359" t="str">
        <f>IFERROR(INDEX(Proyectos!$H$3:$H$299,MATCH(C351*100+8,Proyectos!$M$3:$M$299,0)),"")</f>
        <v/>
      </c>
      <c r="L359" t="str">
        <f>IFERROR(INDEX(Proyectos!$H$3:$H$299,MATCH(D351*100+8,Proyectos!$M$3:$M$299,0)),"")</f>
        <v/>
      </c>
      <c r="M359" t="str">
        <f>IFERROR(INDEX(Proyectos!$H$3:$H$299,MATCH(E351*100+8,Proyectos!$M$3:$M$299,0)),"")</f>
        <v/>
      </c>
      <c r="N359" t="str">
        <f>IFERROR(INDEX(Proyectos!$H$3:$H$299,MATCH(F351*100+8,Proyectos!$M$3:$M$299,0)),"")</f>
        <v/>
      </c>
      <c r="O359" t="str">
        <f>IFERROR(INDEX(Proyectos!$H$3:$H$299,MATCH(G351*100+8,Proyectos!$M$3:$M$299,0)),"")</f>
        <v/>
      </c>
    </row>
    <row r="361" ht="21.75" customHeight="1">
      <c r="A361" s="66" t="inlineStr">
        <is>
          <t>FEBRERO 2027</t>
        </is>
      </c>
    </row>
    <row r="362" ht="15.75" customHeight="1">
      <c r="A362" s="35" t="inlineStr">
        <is>
          <t>LUN</t>
        </is>
      </c>
      <c r="B362" s="35" t="inlineStr">
        <is>
          <t>MAR</t>
        </is>
      </c>
      <c r="C362" s="35" t="inlineStr">
        <is>
          <t>MIÉ</t>
        </is>
      </c>
      <c r="D362" s="35" t="inlineStr">
        <is>
          <t>JUE</t>
        </is>
      </c>
      <c r="E362" s="35" t="inlineStr">
        <is>
          <t>VIE</t>
        </is>
      </c>
      <c r="F362" s="35" t="inlineStr">
        <is>
          <t>SÁB</t>
        </is>
      </c>
      <c r="G362" s="35" t="inlineStr">
        <is>
          <t>DOM</t>
        </is>
      </c>
    </row>
    <row r="363" ht="15" customHeight="1">
      <c r="A363" s="37" t="n">
        <v>46419</v>
      </c>
      <c r="B363" s="37" t="n">
        <v>46420</v>
      </c>
      <c r="C363" s="37" t="n">
        <v>46421</v>
      </c>
      <c r="D363" s="37" t="n">
        <v>46422</v>
      </c>
      <c r="E363" s="37" t="n">
        <v>46423</v>
      </c>
      <c r="F363" s="37" t="n">
        <v>46424</v>
      </c>
      <c r="G363" s="37" t="n">
        <v>46425</v>
      </c>
    </row>
    <row r="364" ht="24" customHeight="1">
      <c r="A364" s="38" t="str">
        <f>IFERROR("#"&amp;INDEX(Proyectos!$A$3:$A$299,MATCH(A363*100+1,Proyectos!$M$3:$M$299,0))&amp;" · "&amp;INDEX(Proyectos!$D$3:$D$299,MATCH(A363*100+1,Proyectos!$M$3:$M$299,0)),"")</f>
        <v/>
      </c>
      <c r="B364" s="38" t="str">
        <f>IFERROR("#"&amp;INDEX(Proyectos!$A$3:$A$299,MATCH(B363*100+1,Proyectos!$M$3:$M$299,0))&amp;" · "&amp;INDEX(Proyectos!$D$3:$D$299,MATCH(B363*100+1,Proyectos!$M$3:$M$299,0)),"")</f>
        <v/>
      </c>
      <c r="C364" s="38" t="str">
        <f>IFERROR("#"&amp;INDEX(Proyectos!$A$3:$A$299,MATCH(C363*100+1,Proyectos!$M$3:$M$299,0))&amp;" · "&amp;INDEX(Proyectos!$D$3:$D$299,MATCH(C363*100+1,Proyectos!$M$3:$M$299,0)),"")</f>
        <v/>
      </c>
      <c r="D364" s="38" t="str">
        <f>IFERROR("#"&amp;INDEX(Proyectos!$A$3:$A$299,MATCH(D363*100+1,Proyectos!$M$3:$M$299,0))&amp;" · "&amp;INDEX(Proyectos!$D$3:$D$299,MATCH(D363*100+1,Proyectos!$M$3:$M$299,0)),"")</f>
        <v/>
      </c>
      <c r="E364" s="38" t="str">
        <f>IFERROR("#"&amp;INDEX(Proyectos!$A$3:$A$299,MATCH(E363*100+1,Proyectos!$M$3:$M$299,0))&amp;" · "&amp;INDEX(Proyectos!$D$3:$D$299,MATCH(E363*100+1,Proyectos!$M$3:$M$299,0)),"")</f>
        <v/>
      </c>
      <c r="F364" s="38" t="str">
        <f>IFERROR("#"&amp;INDEX(Proyectos!$A$3:$A$299,MATCH(F363*100+1,Proyectos!$M$3:$M$299,0))&amp;" · "&amp;INDEX(Proyectos!$D$3:$D$299,MATCH(F363*100+1,Proyectos!$M$3:$M$299,0)),"")</f>
        <v/>
      </c>
      <c r="G364" s="38" t="str">
        <f>IFERROR("#"&amp;INDEX(Proyectos!$A$3:$A$299,MATCH(G363*100+1,Proyectos!$M$3:$M$299,0))&amp;" · "&amp;INDEX(Proyectos!$D$3:$D$299,MATCH(G363*100+1,Proyectos!$M$3:$M$299,0)),"")</f>
        <v/>
      </c>
      <c r="I364" t="str">
        <f>IFERROR(INDEX(Proyectos!$H$3:$H$299,MATCH(A363*100+1,Proyectos!$M$3:$M$299,0)),"")</f>
        <v/>
      </c>
      <c r="J364" t="str">
        <f>IFERROR(INDEX(Proyectos!$H$3:$H$299,MATCH(B363*100+1,Proyectos!$M$3:$M$299,0)),"")</f>
        <v/>
      </c>
      <c r="K364" t="str">
        <f>IFERROR(INDEX(Proyectos!$H$3:$H$299,MATCH(C363*100+1,Proyectos!$M$3:$M$299,0)),"")</f>
        <v/>
      </c>
      <c r="L364" t="str">
        <f>IFERROR(INDEX(Proyectos!$H$3:$H$299,MATCH(D363*100+1,Proyectos!$M$3:$M$299,0)),"")</f>
        <v/>
      </c>
      <c r="M364" t="str">
        <f>IFERROR(INDEX(Proyectos!$H$3:$H$299,MATCH(E363*100+1,Proyectos!$M$3:$M$299,0)),"")</f>
        <v/>
      </c>
      <c r="N364" t="str">
        <f>IFERROR(INDEX(Proyectos!$H$3:$H$299,MATCH(F363*100+1,Proyectos!$M$3:$M$299,0)),"")</f>
        <v/>
      </c>
      <c r="O364" t="str">
        <f>IFERROR(INDEX(Proyectos!$H$3:$H$299,MATCH(G363*100+1,Proyectos!$M$3:$M$299,0)),"")</f>
        <v/>
      </c>
    </row>
    <row r="365" ht="24" customHeight="1">
      <c r="A365" s="38" t="str">
        <f>IFERROR("#"&amp;INDEX(Proyectos!$A$3:$A$299,MATCH(A363*100+2,Proyectos!$M$3:$M$299,0))&amp;" · "&amp;INDEX(Proyectos!$D$3:$D$299,MATCH(A363*100+2,Proyectos!$M$3:$M$299,0)),"")</f>
        <v/>
      </c>
      <c r="B365" s="38" t="str">
        <f>IFERROR("#"&amp;INDEX(Proyectos!$A$3:$A$299,MATCH(B363*100+2,Proyectos!$M$3:$M$299,0))&amp;" · "&amp;INDEX(Proyectos!$D$3:$D$299,MATCH(B363*100+2,Proyectos!$M$3:$M$299,0)),"")</f>
        <v/>
      </c>
      <c r="C365" s="38" t="str">
        <f>IFERROR("#"&amp;INDEX(Proyectos!$A$3:$A$299,MATCH(C363*100+2,Proyectos!$M$3:$M$299,0))&amp;" · "&amp;INDEX(Proyectos!$D$3:$D$299,MATCH(C363*100+2,Proyectos!$M$3:$M$299,0)),"")</f>
        <v/>
      </c>
      <c r="D365" s="38" t="str">
        <f>IFERROR("#"&amp;INDEX(Proyectos!$A$3:$A$299,MATCH(D363*100+2,Proyectos!$M$3:$M$299,0))&amp;" · "&amp;INDEX(Proyectos!$D$3:$D$299,MATCH(D363*100+2,Proyectos!$M$3:$M$299,0)),"")</f>
        <v/>
      </c>
      <c r="E365" s="38" t="str">
        <f>IFERROR("#"&amp;INDEX(Proyectos!$A$3:$A$299,MATCH(E363*100+2,Proyectos!$M$3:$M$299,0))&amp;" · "&amp;INDEX(Proyectos!$D$3:$D$299,MATCH(E363*100+2,Proyectos!$M$3:$M$299,0)),"")</f>
        <v/>
      </c>
      <c r="F365" s="38" t="str">
        <f>IFERROR("#"&amp;INDEX(Proyectos!$A$3:$A$299,MATCH(F363*100+2,Proyectos!$M$3:$M$299,0))&amp;" · "&amp;INDEX(Proyectos!$D$3:$D$299,MATCH(F363*100+2,Proyectos!$M$3:$M$299,0)),"")</f>
        <v/>
      </c>
      <c r="G365" s="38" t="str">
        <f>IFERROR("#"&amp;INDEX(Proyectos!$A$3:$A$299,MATCH(G363*100+2,Proyectos!$M$3:$M$299,0))&amp;" · "&amp;INDEX(Proyectos!$D$3:$D$299,MATCH(G363*100+2,Proyectos!$M$3:$M$299,0)),"")</f>
        <v/>
      </c>
      <c r="I365" t="str">
        <f>IFERROR(INDEX(Proyectos!$H$3:$H$299,MATCH(A363*100+2,Proyectos!$M$3:$M$299,0)),"")</f>
        <v/>
      </c>
      <c r="J365" t="str">
        <f>IFERROR(INDEX(Proyectos!$H$3:$H$299,MATCH(B363*100+2,Proyectos!$M$3:$M$299,0)),"")</f>
        <v/>
      </c>
      <c r="K365" t="str">
        <f>IFERROR(INDEX(Proyectos!$H$3:$H$299,MATCH(C363*100+2,Proyectos!$M$3:$M$299,0)),"")</f>
        <v/>
      </c>
      <c r="L365" t="str">
        <f>IFERROR(INDEX(Proyectos!$H$3:$H$299,MATCH(D363*100+2,Proyectos!$M$3:$M$299,0)),"")</f>
        <v/>
      </c>
      <c r="M365" t="str">
        <f>IFERROR(INDEX(Proyectos!$H$3:$H$299,MATCH(E363*100+2,Proyectos!$M$3:$M$299,0)),"")</f>
        <v/>
      </c>
      <c r="N365" t="str">
        <f>IFERROR(INDEX(Proyectos!$H$3:$H$299,MATCH(F363*100+2,Proyectos!$M$3:$M$299,0)),"")</f>
        <v/>
      </c>
      <c r="O365" t="str">
        <f>IFERROR(INDEX(Proyectos!$H$3:$H$299,MATCH(G363*100+2,Proyectos!$M$3:$M$299,0)),"")</f>
        <v/>
      </c>
    </row>
    <row r="366" ht="24" customHeight="1">
      <c r="A366" s="38" t="str">
        <f>IFERROR("#"&amp;INDEX(Proyectos!$A$3:$A$299,MATCH(A363*100+3,Proyectos!$M$3:$M$299,0))&amp;" · "&amp;INDEX(Proyectos!$D$3:$D$299,MATCH(A363*100+3,Proyectos!$M$3:$M$299,0)),"")</f>
        <v/>
      </c>
      <c r="B366" s="38" t="str">
        <f>IFERROR("#"&amp;INDEX(Proyectos!$A$3:$A$299,MATCH(B363*100+3,Proyectos!$M$3:$M$299,0))&amp;" · "&amp;INDEX(Proyectos!$D$3:$D$299,MATCH(B363*100+3,Proyectos!$M$3:$M$299,0)),"")</f>
        <v/>
      </c>
      <c r="C366" s="38" t="str">
        <f>IFERROR("#"&amp;INDEX(Proyectos!$A$3:$A$299,MATCH(C363*100+3,Proyectos!$M$3:$M$299,0))&amp;" · "&amp;INDEX(Proyectos!$D$3:$D$299,MATCH(C363*100+3,Proyectos!$M$3:$M$299,0)),"")</f>
        <v/>
      </c>
      <c r="D366" s="38" t="str">
        <f>IFERROR("#"&amp;INDEX(Proyectos!$A$3:$A$299,MATCH(D363*100+3,Proyectos!$M$3:$M$299,0))&amp;" · "&amp;INDEX(Proyectos!$D$3:$D$299,MATCH(D363*100+3,Proyectos!$M$3:$M$299,0)),"")</f>
        <v/>
      </c>
      <c r="E366" s="38" t="str">
        <f>IFERROR("#"&amp;INDEX(Proyectos!$A$3:$A$299,MATCH(E363*100+3,Proyectos!$M$3:$M$299,0))&amp;" · "&amp;INDEX(Proyectos!$D$3:$D$299,MATCH(E363*100+3,Proyectos!$M$3:$M$299,0)),"")</f>
        <v/>
      </c>
      <c r="F366" s="38" t="str">
        <f>IFERROR("#"&amp;INDEX(Proyectos!$A$3:$A$299,MATCH(F363*100+3,Proyectos!$M$3:$M$299,0))&amp;" · "&amp;INDEX(Proyectos!$D$3:$D$299,MATCH(F363*100+3,Proyectos!$M$3:$M$299,0)),"")</f>
        <v/>
      </c>
      <c r="G366" s="38" t="str">
        <f>IFERROR("#"&amp;INDEX(Proyectos!$A$3:$A$299,MATCH(G363*100+3,Proyectos!$M$3:$M$299,0))&amp;" · "&amp;INDEX(Proyectos!$D$3:$D$299,MATCH(G363*100+3,Proyectos!$M$3:$M$299,0)),"")</f>
        <v/>
      </c>
      <c r="I366" t="str">
        <f>IFERROR(INDEX(Proyectos!$H$3:$H$299,MATCH(A363*100+3,Proyectos!$M$3:$M$299,0)),"")</f>
        <v/>
      </c>
      <c r="J366" t="str">
        <f>IFERROR(INDEX(Proyectos!$H$3:$H$299,MATCH(B363*100+3,Proyectos!$M$3:$M$299,0)),"")</f>
        <v/>
      </c>
      <c r="K366" t="str">
        <f>IFERROR(INDEX(Proyectos!$H$3:$H$299,MATCH(C363*100+3,Proyectos!$M$3:$M$299,0)),"")</f>
        <v/>
      </c>
      <c r="L366" t="str">
        <f>IFERROR(INDEX(Proyectos!$H$3:$H$299,MATCH(D363*100+3,Proyectos!$M$3:$M$299,0)),"")</f>
        <v/>
      </c>
      <c r="M366" t="str">
        <f>IFERROR(INDEX(Proyectos!$H$3:$H$299,MATCH(E363*100+3,Proyectos!$M$3:$M$299,0)),"")</f>
        <v/>
      </c>
      <c r="N366" t="str">
        <f>IFERROR(INDEX(Proyectos!$H$3:$H$299,MATCH(F363*100+3,Proyectos!$M$3:$M$299,0)),"")</f>
        <v/>
      </c>
      <c r="O366" t="str">
        <f>IFERROR(INDEX(Proyectos!$H$3:$H$299,MATCH(G363*100+3,Proyectos!$M$3:$M$299,0)),"")</f>
        <v/>
      </c>
    </row>
    <row r="367" ht="24" customHeight="1">
      <c r="A367" s="38" t="str">
        <f>IFERROR("#"&amp;INDEX(Proyectos!$A$3:$A$299,MATCH(A363*100+4,Proyectos!$M$3:$M$299,0))&amp;" · "&amp;INDEX(Proyectos!$D$3:$D$299,MATCH(A363*100+4,Proyectos!$M$3:$M$299,0)),"")</f>
        <v/>
      </c>
      <c r="B367" s="38" t="str">
        <f>IFERROR("#"&amp;INDEX(Proyectos!$A$3:$A$299,MATCH(B363*100+4,Proyectos!$M$3:$M$299,0))&amp;" · "&amp;INDEX(Proyectos!$D$3:$D$299,MATCH(B363*100+4,Proyectos!$M$3:$M$299,0)),"")</f>
        <v/>
      </c>
      <c r="C367" s="38" t="str">
        <f>IFERROR("#"&amp;INDEX(Proyectos!$A$3:$A$299,MATCH(C363*100+4,Proyectos!$M$3:$M$299,0))&amp;" · "&amp;INDEX(Proyectos!$D$3:$D$299,MATCH(C363*100+4,Proyectos!$M$3:$M$299,0)),"")</f>
        <v/>
      </c>
      <c r="D367" s="38" t="str">
        <f>IFERROR("#"&amp;INDEX(Proyectos!$A$3:$A$299,MATCH(D363*100+4,Proyectos!$M$3:$M$299,0))&amp;" · "&amp;INDEX(Proyectos!$D$3:$D$299,MATCH(D363*100+4,Proyectos!$M$3:$M$299,0)),"")</f>
        <v/>
      </c>
      <c r="E367" s="38" t="str">
        <f>IFERROR("#"&amp;INDEX(Proyectos!$A$3:$A$299,MATCH(E363*100+4,Proyectos!$M$3:$M$299,0))&amp;" · "&amp;INDEX(Proyectos!$D$3:$D$299,MATCH(E363*100+4,Proyectos!$M$3:$M$299,0)),"")</f>
        <v/>
      </c>
      <c r="F367" s="38" t="str">
        <f>IFERROR("#"&amp;INDEX(Proyectos!$A$3:$A$299,MATCH(F363*100+4,Proyectos!$M$3:$M$299,0))&amp;" · "&amp;INDEX(Proyectos!$D$3:$D$299,MATCH(F363*100+4,Proyectos!$M$3:$M$299,0)),"")</f>
        <v/>
      </c>
      <c r="G367" s="38" t="str">
        <f>IFERROR("#"&amp;INDEX(Proyectos!$A$3:$A$299,MATCH(G363*100+4,Proyectos!$M$3:$M$299,0))&amp;" · "&amp;INDEX(Proyectos!$D$3:$D$299,MATCH(G363*100+4,Proyectos!$M$3:$M$299,0)),"")</f>
        <v/>
      </c>
      <c r="I367" t="str">
        <f>IFERROR(INDEX(Proyectos!$H$3:$H$299,MATCH(A363*100+4,Proyectos!$M$3:$M$299,0)),"")</f>
        <v/>
      </c>
      <c r="J367" t="str">
        <f>IFERROR(INDEX(Proyectos!$H$3:$H$299,MATCH(B363*100+4,Proyectos!$M$3:$M$299,0)),"")</f>
        <v/>
      </c>
      <c r="K367" t="str">
        <f>IFERROR(INDEX(Proyectos!$H$3:$H$299,MATCH(C363*100+4,Proyectos!$M$3:$M$299,0)),"")</f>
        <v/>
      </c>
      <c r="L367" t="str">
        <f>IFERROR(INDEX(Proyectos!$H$3:$H$299,MATCH(D363*100+4,Proyectos!$M$3:$M$299,0)),"")</f>
        <v/>
      </c>
      <c r="M367" t="str">
        <f>IFERROR(INDEX(Proyectos!$H$3:$H$299,MATCH(E363*100+4,Proyectos!$M$3:$M$299,0)),"")</f>
        <v/>
      </c>
      <c r="N367" t="str">
        <f>IFERROR(INDEX(Proyectos!$H$3:$H$299,MATCH(F363*100+4,Proyectos!$M$3:$M$299,0)),"")</f>
        <v/>
      </c>
      <c r="O367" t="str">
        <f>IFERROR(INDEX(Proyectos!$H$3:$H$299,MATCH(G363*100+4,Proyectos!$M$3:$M$299,0)),"")</f>
        <v/>
      </c>
    </row>
    <row r="368" ht="24" customHeight="1">
      <c r="A368" s="38" t="str">
        <f>IFERROR("#"&amp;INDEX(Proyectos!$A$3:$A$299,MATCH(A363*100+5,Proyectos!$M$3:$M$299,0))&amp;" · "&amp;INDEX(Proyectos!$D$3:$D$299,MATCH(A363*100+5,Proyectos!$M$3:$M$299,0)),"")</f>
        <v/>
      </c>
      <c r="B368" s="38" t="str">
        <f>IFERROR("#"&amp;INDEX(Proyectos!$A$3:$A$299,MATCH(B363*100+5,Proyectos!$M$3:$M$299,0))&amp;" · "&amp;INDEX(Proyectos!$D$3:$D$299,MATCH(B363*100+5,Proyectos!$M$3:$M$299,0)),"")</f>
        <v/>
      </c>
      <c r="C368" s="38" t="str">
        <f>IFERROR("#"&amp;INDEX(Proyectos!$A$3:$A$299,MATCH(C363*100+5,Proyectos!$M$3:$M$299,0))&amp;" · "&amp;INDEX(Proyectos!$D$3:$D$299,MATCH(C363*100+5,Proyectos!$M$3:$M$299,0)),"")</f>
        <v/>
      </c>
      <c r="D368" s="38" t="str">
        <f>IFERROR("#"&amp;INDEX(Proyectos!$A$3:$A$299,MATCH(D363*100+5,Proyectos!$M$3:$M$299,0))&amp;" · "&amp;INDEX(Proyectos!$D$3:$D$299,MATCH(D363*100+5,Proyectos!$M$3:$M$299,0)),"")</f>
        <v/>
      </c>
      <c r="E368" s="38" t="str">
        <f>IFERROR("#"&amp;INDEX(Proyectos!$A$3:$A$299,MATCH(E363*100+5,Proyectos!$M$3:$M$299,0))&amp;" · "&amp;INDEX(Proyectos!$D$3:$D$299,MATCH(E363*100+5,Proyectos!$M$3:$M$299,0)),"")</f>
        <v/>
      </c>
      <c r="F368" s="38" t="str">
        <f>IFERROR("#"&amp;INDEX(Proyectos!$A$3:$A$299,MATCH(F363*100+5,Proyectos!$M$3:$M$299,0))&amp;" · "&amp;INDEX(Proyectos!$D$3:$D$299,MATCH(F363*100+5,Proyectos!$M$3:$M$299,0)),"")</f>
        <v/>
      </c>
      <c r="G368" s="38" t="str">
        <f>IFERROR("#"&amp;INDEX(Proyectos!$A$3:$A$299,MATCH(G363*100+5,Proyectos!$M$3:$M$299,0))&amp;" · "&amp;INDEX(Proyectos!$D$3:$D$299,MATCH(G363*100+5,Proyectos!$M$3:$M$299,0)),"")</f>
        <v/>
      </c>
      <c r="I368" t="str">
        <f>IFERROR(INDEX(Proyectos!$H$3:$H$299,MATCH(A363*100+5,Proyectos!$M$3:$M$299,0)),"")</f>
        <v/>
      </c>
      <c r="J368" t="str">
        <f>IFERROR(INDEX(Proyectos!$H$3:$H$299,MATCH(B363*100+5,Proyectos!$M$3:$M$299,0)),"")</f>
        <v/>
      </c>
      <c r="K368" t="str">
        <f>IFERROR(INDEX(Proyectos!$H$3:$H$299,MATCH(C363*100+5,Proyectos!$M$3:$M$299,0)),"")</f>
        <v/>
      </c>
      <c r="L368" t="str">
        <f>IFERROR(INDEX(Proyectos!$H$3:$H$299,MATCH(D363*100+5,Proyectos!$M$3:$M$299,0)),"")</f>
        <v/>
      </c>
      <c r="M368" t="str">
        <f>IFERROR(INDEX(Proyectos!$H$3:$H$299,MATCH(E363*100+5,Proyectos!$M$3:$M$299,0)),"")</f>
        <v/>
      </c>
      <c r="N368" t="str">
        <f>IFERROR(INDEX(Proyectos!$H$3:$H$299,MATCH(F363*100+5,Proyectos!$M$3:$M$299,0)),"")</f>
        <v/>
      </c>
      <c r="O368" t="str">
        <f>IFERROR(INDEX(Proyectos!$H$3:$H$299,MATCH(G363*100+5,Proyectos!$M$3:$M$299,0)),"")</f>
        <v/>
      </c>
    </row>
    <row r="369" ht="24" customHeight="1">
      <c r="A369" s="38" t="str">
        <f>IFERROR("#"&amp;INDEX(Proyectos!$A$3:$A$299,MATCH(A363*100+6,Proyectos!$M$3:$M$299,0))&amp;" · "&amp;INDEX(Proyectos!$D$3:$D$299,MATCH(A363*100+6,Proyectos!$M$3:$M$299,0)),"")</f>
        <v/>
      </c>
      <c r="B369" s="38" t="str">
        <f>IFERROR("#"&amp;INDEX(Proyectos!$A$3:$A$299,MATCH(B363*100+6,Proyectos!$M$3:$M$299,0))&amp;" · "&amp;INDEX(Proyectos!$D$3:$D$299,MATCH(B363*100+6,Proyectos!$M$3:$M$299,0)),"")</f>
        <v/>
      </c>
      <c r="C369" s="38" t="str">
        <f>IFERROR("#"&amp;INDEX(Proyectos!$A$3:$A$299,MATCH(C363*100+6,Proyectos!$M$3:$M$299,0))&amp;" · "&amp;INDEX(Proyectos!$D$3:$D$299,MATCH(C363*100+6,Proyectos!$M$3:$M$299,0)),"")</f>
        <v/>
      </c>
      <c r="D369" s="38" t="str">
        <f>IFERROR("#"&amp;INDEX(Proyectos!$A$3:$A$299,MATCH(D363*100+6,Proyectos!$M$3:$M$299,0))&amp;" · "&amp;INDEX(Proyectos!$D$3:$D$299,MATCH(D363*100+6,Proyectos!$M$3:$M$299,0)),"")</f>
        <v/>
      </c>
      <c r="E369" s="38" t="str">
        <f>IFERROR("#"&amp;INDEX(Proyectos!$A$3:$A$299,MATCH(E363*100+6,Proyectos!$M$3:$M$299,0))&amp;" · "&amp;INDEX(Proyectos!$D$3:$D$299,MATCH(E363*100+6,Proyectos!$M$3:$M$299,0)),"")</f>
        <v/>
      </c>
      <c r="F369" s="38" t="str">
        <f>IFERROR("#"&amp;INDEX(Proyectos!$A$3:$A$299,MATCH(F363*100+6,Proyectos!$M$3:$M$299,0))&amp;" · "&amp;INDEX(Proyectos!$D$3:$D$299,MATCH(F363*100+6,Proyectos!$M$3:$M$299,0)),"")</f>
        <v/>
      </c>
      <c r="G369" s="38" t="str">
        <f>IFERROR("#"&amp;INDEX(Proyectos!$A$3:$A$299,MATCH(G363*100+6,Proyectos!$M$3:$M$299,0))&amp;" · "&amp;INDEX(Proyectos!$D$3:$D$299,MATCH(G363*100+6,Proyectos!$M$3:$M$299,0)),"")</f>
        <v/>
      </c>
      <c r="I369" t="str">
        <f>IFERROR(INDEX(Proyectos!$H$3:$H$299,MATCH(A363*100+6,Proyectos!$M$3:$M$299,0)),"")</f>
        <v/>
      </c>
      <c r="J369" t="str">
        <f>IFERROR(INDEX(Proyectos!$H$3:$H$299,MATCH(B363*100+6,Proyectos!$M$3:$M$299,0)),"")</f>
        <v/>
      </c>
      <c r="K369" t="str">
        <f>IFERROR(INDEX(Proyectos!$H$3:$H$299,MATCH(C363*100+6,Proyectos!$M$3:$M$299,0)),"")</f>
        <v/>
      </c>
      <c r="L369" t="str">
        <f>IFERROR(INDEX(Proyectos!$H$3:$H$299,MATCH(D363*100+6,Proyectos!$M$3:$M$299,0)),"")</f>
        <v/>
      </c>
      <c r="M369" t="str">
        <f>IFERROR(INDEX(Proyectos!$H$3:$H$299,MATCH(E363*100+6,Proyectos!$M$3:$M$299,0)),"")</f>
        <v/>
      </c>
      <c r="N369" t="str">
        <f>IFERROR(INDEX(Proyectos!$H$3:$H$299,MATCH(F363*100+6,Proyectos!$M$3:$M$299,0)),"")</f>
        <v/>
      </c>
      <c r="O369" t="str">
        <f>IFERROR(INDEX(Proyectos!$H$3:$H$299,MATCH(G363*100+6,Proyectos!$M$3:$M$299,0)),"")</f>
        <v/>
      </c>
    </row>
    <row r="370" ht="24" customHeight="1">
      <c r="A370" s="38" t="str">
        <f>IFERROR("#"&amp;INDEX(Proyectos!$A$3:$A$299,MATCH(A363*100+7,Proyectos!$M$3:$M$299,0))&amp;" · "&amp;INDEX(Proyectos!$D$3:$D$299,MATCH(A363*100+7,Proyectos!$M$3:$M$299,0)),"")</f>
        <v/>
      </c>
      <c r="B370" s="38" t="str">
        <f>IFERROR("#"&amp;INDEX(Proyectos!$A$3:$A$299,MATCH(B363*100+7,Proyectos!$M$3:$M$299,0))&amp;" · "&amp;INDEX(Proyectos!$D$3:$D$299,MATCH(B363*100+7,Proyectos!$M$3:$M$299,0)),"")</f>
        <v/>
      </c>
      <c r="C370" s="38" t="str">
        <f>IFERROR("#"&amp;INDEX(Proyectos!$A$3:$A$299,MATCH(C363*100+7,Proyectos!$M$3:$M$299,0))&amp;" · "&amp;INDEX(Proyectos!$D$3:$D$299,MATCH(C363*100+7,Proyectos!$M$3:$M$299,0)),"")</f>
        <v/>
      </c>
      <c r="D370" s="38" t="str">
        <f>IFERROR("#"&amp;INDEX(Proyectos!$A$3:$A$299,MATCH(D363*100+7,Proyectos!$M$3:$M$299,0))&amp;" · "&amp;INDEX(Proyectos!$D$3:$D$299,MATCH(D363*100+7,Proyectos!$M$3:$M$299,0)),"")</f>
        <v/>
      </c>
      <c r="E370" s="38" t="str">
        <f>IFERROR("#"&amp;INDEX(Proyectos!$A$3:$A$299,MATCH(E363*100+7,Proyectos!$M$3:$M$299,0))&amp;" · "&amp;INDEX(Proyectos!$D$3:$D$299,MATCH(E363*100+7,Proyectos!$M$3:$M$299,0)),"")</f>
        <v/>
      </c>
      <c r="F370" s="38" t="str">
        <f>IFERROR("#"&amp;INDEX(Proyectos!$A$3:$A$299,MATCH(F363*100+7,Proyectos!$M$3:$M$299,0))&amp;" · "&amp;INDEX(Proyectos!$D$3:$D$299,MATCH(F363*100+7,Proyectos!$M$3:$M$299,0)),"")</f>
        <v/>
      </c>
      <c r="G370" s="38" t="str">
        <f>IFERROR("#"&amp;INDEX(Proyectos!$A$3:$A$299,MATCH(G363*100+7,Proyectos!$M$3:$M$299,0))&amp;" · "&amp;INDEX(Proyectos!$D$3:$D$299,MATCH(G363*100+7,Proyectos!$M$3:$M$299,0)),"")</f>
        <v/>
      </c>
      <c r="I370" t="str">
        <f>IFERROR(INDEX(Proyectos!$H$3:$H$299,MATCH(A363*100+7,Proyectos!$M$3:$M$299,0)),"")</f>
        <v/>
      </c>
      <c r="J370" t="str">
        <f>IFERROR(INDEX(Proyectos!$H$3:$H$299,MATCH(B363*100+7,Proyectos!$M$3:$M$299,0)),"")</f>
        <v/>
      </c>
      <c r="K370" t="str">
        <f>IFERROR(INDEX(Proyectos!$H$3:$H$299,MATCH(C363*100+7,Proyectos!$M$3:$M$299,0)),"")</f>
        <v/>
      </c>
      <c r="L370" t="str">
        <f>IFERROR(INDEX(Proyectos!$H$3:$H$299,MATCH(D363*100+7,Proyectos!$M$3:$M$299,0)),"")</f>
        <v/>
      </c>
      <c r="M370" t="str">
        <f>IFERROR(INDEX(Proyectos!$H$3:$H$299,MATCH(E363*100+7,Proyectos!$M$3:$M$299,0)),"")</f>
        <v/>
      </c>
      <c r="N370" t="str">
        <f>IFERROR(INDEX(Proyectos!$H$3:$H$299,MATCH(F363*100+7,Proyectos!$M$3:$M$299,0)),"")</f>
        <v/>
      </c>
      <c r="O370" t="str">
        <f>IFERROR(INDEX(Proyectos!$H$3:$H$299,MATCH(G363*100+7,Proyectos!$M$3:$M$299,0)),"")</f>
        <v/>
      </c>
    </row>
    <row r="371" ht="24" customHeight="1">
      <c r="A371" s="38" t="str">
        <f>IFERROR("#"&amp;INDEX(Proyectos!$A$3:$A$299,MATCH(A363*100+8,Proyectos!$M$3:$M$299,0))&amp;" · "&amp;INDEX(Proyectos!$D$3:$D$299,MATCH(A363*100+8,Proyectos!$M$3:$M$299,0)),"")</f>
        <v/>
      </c>
      <c r="B371" s="38" t="str">
        <f>IFERROR("#"&amp;INDEX(Proyectos!$A$3:$A$299,MATCH(B363*100+8,Proyectos!$M$3:$M$299,0))&amp;" · "&amp;INDEX(Proyectos!$D$3:$D$299,MATCH(B363*100+8,Proyectos!$M$3:$M$299,0)),"")</f>
        <v/>
      </c>
      <c r="C371" s="38" t="str">
        <f>IFERROR("#"&amp;INDEX(Proyectos!$A$3:$A$299,MATCH(C363*100+8,Proyectos!$M$3:$M$299,0))&amp;" · "&amp;INDEX(Proyectos!$D$3:$D$299,MATCH(C363*100+8,Proyectos!$M$3:$M$299,0)),"")</f>
        <v/>
      </c>
      <c r="D371" s="38" t="str">
        <f>IFERROR("#"&amp;INDEX(Proyectos!$A$3:$A$299,MATCH(D363*100+8,Proyectos!$M$3:$M$299,0))&amp;" · "&amp;INDEX(Proyectos!$D$3:$D$299,MATCH(D363*100+8,Proyectos!$M$3:$M$299,0)),"")</f>
        <v/>
      </c>
      <c r="E371" s="38" t="str">
        <f>IFERROR("#"&amp;INDEX(Proyectos!$A$3:$A$299,MATCH(E363*100+8,Proyectos!$M$3:$M$299,0))&amp;" · "&amp;INDEX(Proyectos!$D$3:$D$299,MATCH(E363*100+8,Proyectos!$M$3:$M$299,0)),"")</f>
        <v/>
      </c>
      <c r="F371" s="38" t="str">
        <f>IFERROR("#"&amp;INDEX(Proyectos!$A$3:$A$299,MATCH(F363*100+8,Proyectos!$M$3:$M$299,0))&amp;" · "&amp;INDEX(Proyectos!$D$3:$D$299,MATCH(F363*100+8,Proyectos!$M$3:$M$299,0)),"")</f>
        <v/>
      </c>
      <c r="G371" s="38" t="str">
        <f>IFERROR("#"&amp;INDEX(Proyectos!$A$3:$A$299,MATCH(G363*100+8,Proyectos!$M$3:$M$299,0))&amp;" · "&amp;INDEX(Proyectos!$D$3:$D$299,MATCH(G363*100+8,Proyectos!$M$3:$M$299,0)),"")</f>
        <v/>
      </c>
      <c r="I371" t="str">
        <f>IFERROR(INDEX(Proyectos!$H$3:$H$299,MATCH(A363*100+8,Proyectos!$M$3:$M$299,0)),"")</f>
        <v/>
      </c>
      <c r="J371" t="str">
        <f>IFERROR(INDEX(Proyectos!$H$3:$H$299,MATCH(B363*100+8,Proyectos!$M$3:$M$299,0)),"")</f>
        <v/>
      </c>
      <c r="K371" t="str">
        <f>IFERROR(INDEX(Proyectos!$H$3:$H$299,MATCH(C363*100+8,Proyectos!$M$3:$M$299,0)),"")</f>
        <v/>
      </c>
      <c r="L371" t="str">
        <f>IFERROR(INDEX(Proyectos!$H$3:$H$299,MATCH(D363*100+8,Proyectos!$M$3:$M$299,0)),"")</f>
        <v/>
      </c>
      <c r="M371" t="str">
        <f>IFERROR(INDEX(Proyectos!$H$3:$H$299,MATCH(E363*100+8,Proyectos!$M$3:$M$299,0)),"")</f>
        <v/>
      </c>
      <c r="N371" t="str">
        <f>IFERROR(INDEX(Proyectos!$H$3:$H$299,MATCH(F363*100+8,Proyectos!$M$3:$M$299,0)),"")</f>
        <v/>
      </c>
      <c r="O371" t="str">
        <f>IFERROR(INDEX(Proyectos!$H$3:$H$299,MATCH(G363*100+8,Proyectos!$M$3:$M$299,0)),"")</f>
        <v/>
      </c>
    </row>
    <row r="372" ht="15" customHeight="1">
      <c r="A372" s="37" t="n">
        <v>46426</v>
      </c>
      <c r="B372" s="37" t="n">
        <v>46427</v>
      </c>
      <c r="C372" s="37" t="n">
        <v>46428</v>
      </c>
      <c r="D372" s="37" t="n">
        <v>46429</v>
      </c>
      <c r="E372" s="37" t="n">
        <v>46430</v>
      </c>
      <c r="F372" s="37" t="n">
        <v>46431</v>
      </c>
      <c r="G372" s="37" t="n">
        <v>46432</v>
      </c>
    </row>
    <row r="373" ht="24" customHeight="1">
      <c r="A373" s="38" t="str">
        <f>IFERROR("#"&amp;INDEX(Proyectos!$A$3:$A$299,MATCH(A372*100+1,Proyectos!$M$3:$M$299,0))&amp;" · "&amp;INDEX(Proyectos!$D$3:$D$299,MATCH(A372*100+1,Proyectos!$M$3:$M$299,0)),"")</f>
        <v/>
      </c>
      <c r="B373" s="38" t="str">
        <f>IFERROR("#"&amp;INDEX(Proyectos!$A$3:$A$299,MATCH(B372*100+1,Proyectos!$M$3:$M$299,0))&amp;" · "&amp;INDEX(Proyectos!$D$3:$D$299,MATCH(B372*100+1,Proyectos!$M$3:$M$299,0)),"")</f>
        <v/>
      </c>
      <c r="C373" s="38" t="str">
        <f>IFERROR("#"&amp;INDEX(Proyectos!$A$3:$A$299,MATCH(C372*100+1,Proyectos!$M$3:$M$299,0))&amp;" · "&amp;INDEX(Proyectos!$D$3:$D$299,MATCH(C372*100+1,Proyectos!$M$3:$M$299,0)),"")</f>
        <v/>
      </c>
      <c r="D373" s="38" t="str">
        <f>IFERROR("#"&amp;INDEX(Proyectos!$A$3:$A$299,MATCH(D372*100+1,Proyectos!$M$3:$M$299,0))&amp;" · "&amp;INDEX(Proyectos!$D$3:$D$299,MATCH(D372*100+1,Proyectos!$M$3:$M$299,0)),"")</f>
        <v/>
      </c>
      <c r="E373" s="38" t="str">
        <f>IFERROR("#"&amp;INDEX(Proyectos!$A$3:$A$299,MATCH(E372*100+1,Proyectos!$M$3:$M$299,0))&amp;" · "&amp;INDEX(Proyectos!$D$3:$D$299,MATCH(E372*100+1,Proyectos!$M$3:$M$299,0)),"")</f>
        <v/>
      </c>
      <c r="F373" s="38" t="str">
        <f>IFERROR("#"&amp;INDEX(Proyectos!$A$3:$A$299,MATCH(F372*100+1,Proyectos!$M$3:$M$299,0))&amp;" · "&amp;INDEX(Proyectos!$D$3:$D$299,MATCH(F372*100+1,Proyectos!$M$3:$M$299,0)),"")</f>
        <v/>
      </c>
      <c r="G373" s="38" t="str">
        <f>IFERROR("#"&amp;INDEX(Proyectos!$A$3:$A$299,MATCH(G372*100+1,Proyectos!$M$3:$M$299,0))&amp;" · "&amp;INDEX(Proyectos!$D$3:$D$299,MATCH(G372*100+1,Proyectos!$M$3:$M$299,0)),"")</f>
        <v/>
      </c>
      <c r="I373" t="str">
        <f>IFERROR(INDEX(Proyectos!$H$3:$H$299,MATCH(A372*100+1,Proyectos!$M$3:$M$299,0)),"")</f>
        <v/>
      </c>
      <c r="J373" t="str">
        <f>IFERROR(INDEX(Proyectos!$H$3:$H$299,MATCH(B372*100+1,Proyectos!$M$3:$M$299,0)),"")</f>
        <v/>
      </c>
      <c r="K373" t="str">
        <f>IFERROR(INDEX(Proyectos!$H$3:$H$299,MATCH(C372*100+1,Proyectos!$M$3:$M$299,0)),"")</f>
        <v/>
      </c>
      <c r="L373" t="str">
        <f>IFERROR(INDEX(Proyectos!$H$3:$H$299,MATCH(D372*100+1,Proyectos!$M$3:$M$299,0)),"")</f>
        <v/>
      </c>
      <c r="M373" t="str">
        <f>IFERROR(INDEX(Proyectos!$H$3:$H$299,MATCH(E372*100+1,Proyectos!$M$3:$M$299,0)),"")</f>
        <v/>
      </c>
      <c r="N373" t="str">
        <f>IFERROR(INDEX(Proyectos!$H$3:$H$299,MATCH(F372*100+1,Proyectos!$M$3:$M$299,0)),"")</f>
        <v/>
      </c>
      <c r="O373" t="str">
        <f>IFERROR(INDEX(Proyectos!$H$3:$H$299,MATCH(G372*100+1,Proyectos!$M$3:$M$299,0)),"")</f>
        <v/>
      </c>
    </row>
    <row r="374" ht="24" customHeight="1">
      <c r="A374" s="38" t="str">
        <f>IFERROR("#"&amp;INDEX(Proyectos!$A$3:$A$299,MATCH(A372*100+2,Proyectos!$M$3:$M$299,0))&amp;" · "&amp;INDEX(Proyectos!$D$3:$D$299,MATCH(A372*100+2,Proyectos!$M$3:$M$299,0)),"")</f>
        <v/>
      </c>
      <c r="B374" s="38" t="str">
        <f>IFERROR("#"&amp;INDEX(Proyectos!$A$3:$A$299,MATCH(B372*100+2,Proyectos!$M$3:$M$299,0))&amp;" · "&amp;INDEX(Proyectos!$D$3:$D$299,MATCH(B372*100+2,Proyectos!$M$3:$M$299,0)),"")</f>
        <v/>
      </c>
      <c r="C374" s="38" t="str">
        <f>IFERROR("#"&amp;INDEX(Proyectos!$A$3:$A$299,MATCH(C372*100+2,Proyectos!$M$3:$M$299,0))&amp;" · "&amp;INDEX(Proyectos!$D$3:$D$299,MATCH(C372*100+2,Proyectos!$M$3:$M$299,0)),"")</f>
        <v/>
      </c>
      <c r="D374" s="38" t="str">
        <f>IFERROR("#"&amp;INDEX(Proyectos!$A$3:$A$299,MATCH(D372*100+2,Proyectos!$M$3:$M$299,0))&amp;" · "&amp;INDEX(Proyectos!$D$3:$D$299,MATCH(D372*100+2,Proyectos!$M$3:$M$299,0)),"")</f>
        <v/>
      </c>
      <c r="E374" s="38" t="str">
        <f>IFERROR("#"&amp;INDEX(Proyectos!$A$3:$A$299,MATCH(E372*100+2,Proyectos!$M$3:$M$299,0))&amp;" · "&amp;INDEX(Proyectos!$D$3:$D$299,MATCH(E372*100+2,Proyectos!$M$3:$M$299,0)),"")</f>
        <v/>
      </c>
      <c r="F374" s="38" t="str">
        <f>IFERROR("#"&amp;INDEX(Proyectos!$A$3:$A$299,MATCH(F372*100+2,Proyectos!$M$3:$M$299,0))&amp;" · "&amp;INDEX(Proyectos!$D$3:$D$299,MATCH(F372*100+2,Proyectos!$M$3:$M$299,0)),"")</f>
        <v/>
      </c>
      <c r="G374" s="38" t="str">
        <f>IFERROR("#"&amp;INDEX(Proyectos!$A$3:$A$299,MATCH(G372*100+2,Proyectos!$M$3:$M$299,0))&amp;" · "&amp;INDEX(Proyectos!$D$3:$D$299,MATCH(G372*100+2,Proyectos!$M$3:$M$299,0)),"")</f>
        <v/>
      </c>
      <c r="I374" t="str">
        <f>IFERROR(INDEX(Proyectos!$H$3:$H$299,MATCH(A372*100+2,Proyectos!$M$3:$M$299,0)),"")</f>
        <v/>
      </c>
      <c r="J374" t="str">
        <f>IFERROR(INDEX(Proyectos!$H$3:$H$299,MATCH(B372*100+2,Proyectos!$M$3:$M$299,0)),"")</f>
        <v/>
      </c>
      <c r="K374" t="str">
        <f>IFERROR(INDEX(Proyectos!$H$3:$H$299,MATCH(C372*100+2,Proyectos!$M$3:$M$299,0)),"")</f>
        <v/>
      </c>
      <c r="L374" t="str">
        <f>IFERROR(INDEX(Proyectos!$H$3:$H$299,MATCH(D372*100+2,Proyectos!$M$3:$M$299,0)),"")</f>
        <v/>
      </c>
      <c r="M374" t="str">
        <f>IFERROR(INDEX(Proyectos!$H$3:$H$299,MATCH(E372*100+2,Proyectos!$M$3:$M$299,0)),"")</f>
        <v/>
      </c>
      <c r="N374" t="str">
        <f>IFERROR(INDEX(Proyectos!$H$3:$H$299,MATCH(F372*100+2,Proyectos!$M$3:$M$299,0)),"")</f>
        <v/>
      </c>
      <c r="O374" t="str">
        <f>IFERROR(INDEX(Proyectos!$H$3:$H$299,MATCH(G372*100+2,Proyectos!$M$3:$M$299,0)),"")</f>
        <v/>
      </c>
    </row>
    <row r="375" ht="24" customHeight="1">
      <c r="A375" s="38" t="str">
        <f>IFERROR("#"&amp;INDEX(Proyectos!$A$3:$A$299,MATCH(A372*100+3,Proyectos!$M$3:$M$299,0))&amp;" · "&amp;INDEX(Proyectos!$D$3:$D$299,MATCH(A372*100+3,Proyectos!$M$3:$M$299,0)),"")</f>
        <v/>
      </c>
      <c r="B375" s="38" t="str">
        <f>IFERROR("#"&amp;INDEX(Proyectos!$A$3:$A$299,MATCH(B372*100+3,Proyectos!$M$3:$M$299,0))&amp;" · "&amp;INDEX(Proyectos!$D$3:$D$299,MATCH(B372*100+3,Proyectos!$M$3:$M$299,0)),"")</f>
        <v/>
      </c>
      <c r="C375" s="38" t="str">
        <f>IFERROR("#"&amp;INDEX(Proyectos!$A$3:$A$299,MATCH(C372*100+3,Proyectos!$M$3:$M$299,0))&amp;" · "&amp;INDEX(Proyectos!$D$3:$D$299,MATCH(C372*100+3,Proyectos!$M$3:$M$299,0)),"")</f>
        <v/>
      </c>
      <c r="D375" s="38" t="str">
        <f>IFERROR("#"&amp;INDEX(Proyectos!$A$3:$A$299,MATCH(D372*100+3,Proyectos!$M$3:$M$299,0))&amp;" · "&amp;INDEX(Proyectos!$D$3:$D$299,MATCH(D372*100+3,Proyectos!$M$3:$M$299,0)),"")</f>
        <v/>
      </c>
      <c r="E375" s="38" t="str">
        <f>IFERROR("#"&amp;INDEX(Proyectos!$A$3:$A$299,MATCH(E372*100+3,Proyectos!$M$3:$M$299,0))&amp;" · "&amp;INDEX(Proyectos!$D$3:$D$299,MATCH(E372*100+3,Proyectos!$M$3:$M$299,0)),"")</f>
        <v/>
      </c>
      <c r="F375" s="38" t="str">
        <f>IFERROR("#"&amp;INDEX(Proyectos!$A$3:$A$299,MATCH(F372*100+3,Proyectos!$M$3:$M$299,0))&amp;" · "&amp;INDEX(Proyectos!$D$3:$D$299,MATCH(F372*100+3,Proyectos!$M$3:$M$299,0)),"")</f>
        <v/>
      </c>
      <c r="G375" s="38" t="str">
        <f>IFERROR("#"&amp;INDEX(Proyectos!$A$3:$A$299,MATCH(G372*100+3,Proyectos!$M$3:$M$299,0))&amp;" · "&amp;INDEX(Proyectos!$D$3:$D$299,MATCH(G372*100+3,Proyectos!$M$3:$M$299,0)),"")</f>
        <v/>
      </c>
      <c r="I375" t="str">
        <f>IFERROR(INDEX(Proyectos!$H$3:$H$299,MATCH(A372*100+3,Proyectos!$M$3:$M$299,0)),"")</f>
        <v/>
      </c>
      <c r="J375" t="str">
        <f>IFERROR(INDEX(Proyectos!$H$3:$H$299,MATCH(B372*100+3,Proyectos!$M$3:$M$299,0)),"")</f>
        <v/>
      </c>
      <c r="K375" t="str">
        <f>IFERROR(INDEX(Proyectos!$H$3:$H$299,MATCH(C372*100+3,Proyectos!$M$3:$M$299,0)),"")</f>
        <v/>
      </c>
      <c r="L375" t="str">
        <f>IFERROR(INDEX(Proyectos!$H$3:$H$299,MATCH(D372*100+3,Proyectos!$M$3:$M$299,0)),"")</f>
        <v/>
      </c>
      <c r="M375" t="str">
        <f>IFERROR(INDEX(Proyectos!$H$3:$H$299,MATCH(E372*100+3,Proyectos!$M$3:$M$299,0)),"")</f>
        <v/>
      </c>
      <c r="N375" t="str">
        <f>IFERROR(INDEX(Proyectos!$H$3:$H$299,MATCH(F372*100+3,Proyectos!$M$3:$M$299,0)),"")</f>
        <v/>
      </c>
      <c r="O375" t="str">
        <f>IFERROR(INDEX(Proyectos!$H$3:$H$299,MATCH(G372*100+3,Proyectos!$M$3:$M$299,0)),"")</f>
        <v/>
      </c>
    </row>
    <row r="376" ht="24" customHeight="1">
      <c r="A376" s="38" t="str">
        <f>IFERROR("#"&amp;INDEX(Proyectos!$A$3:$A$299,MATCH(A372*100+4,Proyectos!$M$3:$M$299,0))&amp;" · "&amp;INDEX(Proyectos!$D$3:$D$299,MATCH(A372*100+4,Proyectos!$M$3:$M$299,0)),"")</f>
        <v/>
      </c>
      <c r="B376" s="38" t="str">
        <f>IFERROR("#"&amp;INDEX(Proyectos!$A$3:$A$299,MATCH(B372*100+4,Proyectos!$M$3:$M$299,0))&amp;" · "&amp;INDEX(Proyectos!$D$3:$D$299,MATCH(B372*100+4,Proyectos!$M$3:$M$299,0)),"")</f>
        <v/>
      </c>
      <c r="C376" s="38" t="str">
        <f>IFERROR("#"&amp;INDEX(Proyectos!$A$3:$A$299,MATCH(C372*100+4,Proyectos!$M$3:$M$299,0))&amp;" · "&amp;INDEX(Proyectos!$D$3:$D$299,MATCH(C372*100+4,Proyectos!$M$3:$M$299,0)),"")</f>
        <v/>
      </c>
      <c r="D376" s="38" t="str">
        <f>IFERROR("#"&amp;INDEX(Proyectos!$A$3:$A$299,MATCH(D372*100+4,Proyectos!$M$3:$M$299,0))&amp;" · "&amp;INDEX(Proyectos!$D$3:$D$299,MATCH(D372*100+4,Proyectos!$M$3:$M$299,0)),"")</f>
        <v/>
      </c>
      <c r="E376" s="38" t="str">
        <f>IFERROR("#"&amp;INDEX(Proyectos!$A$3:$A$299,MATCH(E372*100+4,Proyectos!$M$3:$M$299,0))&amp;" · "&amp;INDEX(Proyectos!$D$3:$D$299,MATCH(E372*100+4,Proyectos!$M$3:$M$299,0)),"")</f>
        <v/>
      </c>
      <c r="F376" s="38" t="str">
        <f>IFERROR("#"&amp;INDEX(Proyectos!$A$3:$A$299,MATCH(F372*100+4,Proyectos!$M$3:$M$299,0))&amp;" · "&amp;INDEX(Proyectos!$D$3:$D$299,MATCH(F372*100+4,Proyectos!$M$3:$M$299,0)),"")</f>
        <v/>
      </c>
      <c r="G376" s="38" t="str">
        <f>IFERROR("#"&amp;INDEX(Proyectos!$A$3:$A$299,MATCH(G372*100+4,Proyectos!$M$3:$M$299,0))&amp;" · "&amp;INDEX(Proyectos!$D$3:$D$299,MATCH(G372*100+4,Proyectos!$M$3:$M$299,0)),"")</f>
        <v/>
      </c>
      <c r="I376" t="str">
        <f>IFERROR(INDEX(Proyectos!$H$3:$H$299,MATCH(A372*100+4,Proyectos!$M$3:$M$299,0)),"")</f>
        <v/>
      </c>
      <c r="J376" t="str">
        <f>IFERROR(INDEX(Proyectos!$H$3:$H$299,MATCH(B372*100+4,Proyectos!$M$3:$M$299,0)),"")</f>
        <v/>
      </c>
      <c r="K376" t="str">
        <f>IFERROR(INDEX(Proyectos!$H$3:$H$299,MATCH(C372*100+4,Proyectos!$M$3:$M$299,0)),"")</f>
        <v/>
      </c>
      <c r="L376" t="str">
        <f>IFERROR(INDEX(Proyectos!$H$3:$H$299,MATCH(D372*100+4,Proyectos!$M$3:$M$299,0)),"")</f>
        <v/>
      </c>
      <c r="M376" t="str">
        <f>IFERROR(INDEX(Proyectos!$H$3:$H$299,MATCH(E372*100+4,Proyectos!$M$3:$M$299,0)),"")</f>
        <v/>
      </c>
      <c r="N376" t="str">
        <f>IFERROR(INDEX(Proyectos!$H$3:$H$299,MATCH(F372*100+4,Proyectos!$M$3:$M$299,0)),"")</f>
        <v/>
      </c>
      <c r="O376" t="str">
        <f>IFERROR(INDEX(Proyectos!$H$3:$H$299,MATCH(G372*100+4,Proyectos!$M$3:$M$299,0)),"")</f>
        <v/>
      </c>
    </row>
    <row r="377" ht="24" customHeight="1">
      <c r="A377" s="38" t="str">
        <f>IFERROR("#"&amp;INDEX(Proyectos!$A$3:$A$299,MATCH(A372*100+5,Proyectos!$M$3:$M$299,0))&amp;" · "&amp;INDEX(Proyectos!$D$3:$D$299,MATCH(A372*100+5,Proyectos!$M$3:$M$299,0)),"")</f>
        <v/>
      </c>
      <c r="B377" s="38" t="str">
        <f>IFERROR("#"&amp;INDEX(Proyectos!$A$3:$A$299,MATCH(B372*100+5,Proyectos!$M$3:$M$299,0))&amp;" · "&amp;INDEX(Proyectos!$D$3:$D$299,MATCH(B372*100+5,Proyectos!$M$3:$M$299,0)),"")</f>
        <v/>
      </c>
      <c r="C377" s="38" t="str">
        <f>IFERROR("#"&amp;INDEX(Proyectos!$A$3:$A$299,MATCH(C372*100+5,Proyectos!$M$3:$M$299,0))&amp;" · "&amp;INDEX(Proyectos!$D$3:$D$299,MATCH(C372*100+5,Proyectos!$M$3:$M$299,0)),"")</f>
        <v/>
      </c>
      <c r="D377" s="38" t="str">
        <f>IFERROR("#"&amp;INDEX(Proyectos!$A$3:$A$299,MATCH(D372*100+5,Proyectos!$M$3:$M$299,0))&amp;" · "&amp;INDEX(Proyectos!$D$3:$D$299,MATCH(D372*100+5,Proyectos!$M$3:$M$299,0)),"")</f>
        <v/>
      </c>
      <c r="E377" s="38" t="str">
        <f>IFERROR("#"&amp;INDEX(Proyectos!$A$3:$A$299,MATCH(E372*100+5,Proyectos!$M$3:$M$299,0))&amp;" · "&amp;INDEX(Proyectos!$D$3:$D$299,MATCH(E372*100+5,Proyectos!$M$3:$M$299,0)),"")</f>
        <v/>
      </c>
      <c r="F377" s="38" t="str">
        <f>IFERROR("#"&amp;INDEX(Proyectos!$A$3:$A$299,MATCH(F372*100+5,Proyectos!$M$3:$M$299,0))&amp;" · "&amp;INDEX(Proyectos!$D$3:$D$299,MATCH(F372*100+5,Proyectos!$M$3:$M$299,0)),"")</f>
        <v/>
      </c>
      <c r="G377" s="38" t="str">
        <f>IFERROR("#"&amp;INDEX(Proyectos!$A$3:$A$299,MATCH(G372*100+5,Proyectos!$M$3:$M$299,0))&amp;" · "&amp;INDEX(Proyectos!$D$3:$D$299,MATCH(G372*100+5,Proyectos!$M$3:$M$299,0)),"")</f>
        <v/>
      </c>
      <c r="I377" t="str">
        <f>IFERROR(INDEX(Proyectos!$H$3:$H$299,MATCH(A372*100+5,Proyectos!$M$3:$M$299,0)),"")</f>
        <v/>
      </c>
      <c r="J377" t="str">
        <f>IFERROR(INDEX(Proyectos!$H$3:$H$299,MATCH(B372*100+5,Proyectos!$M$3:$M$299,0)),"")</f>
        <v/>
      </c>
      <c r="K377" t="str">
        <f>IFERROR(INDEX(Proyectos!$H$3:$H$299,MATCH(C372*100+5,Proyectos!$M$3:$M$299,0)),"")</f>
        <v/>
      </c>
      <c r="L377" t="str">
        <f>IFERROR(INDEX(Proyectos!$H$3:$H$299,MATCH(D372*100+5,Proyectos!$M$3:$M$299,0)),"")</f>
        <v/>
      </c>
      <c r="M377" t="str">
        <f>IFERROR(INDEX(Proyectos!$H$3:$H$299,MATCH(E372*100+5,Proyectos!$M$3:$M$299,0)),"")</f>
        <v/>
      </c>
      <c r="N377" t="str">
        <f>IFERROR(INDEX(Proyectos!$H$3:$H$299,MATCH(F372*100+5,Proyectos!$M$3:$M$299,0)),"")</f>
        <v/>
      </c>
      <c r="O377" t="str">
        <f>IFERROR(INDEX(Proyectos!$H$3:$H$299,MATCH(G372*100+5,Proyectos!$M$3:$M$299,0)),"")</f>
        <v/>
      </c>
    </row>
    <row r="378" ht="24" customHeight="1">
      <c r="A378" s="38" t="str">
        <f>IFERROR("#"&amp;INDEX(Proyectos!$A$3:$A$299,MATCH(A372*100+6,Proyectos!$M$3:$M$299,0))&amp;" · "&amp;INDEX(Proyectos!$D$3:$D$299,MATCH(A372*100+6,Proyectos!$M$3:$M$299,0)),"")</f>
        <v/>
      </c>
      <c r="B378" s="38" t="str">
        <f>IFERROR("#"&amp;INDEX(Proyectos!$A$3:$A$299,MATCH(B372*100+6,Proyectos!$M$3:$M$299,0))&amp;" · "&amp;INDEX(Proyectos!$D$3:$D$299,MATCH(B372*100+6,Proyectos!$M$3:$M$299,0)),"")</f>
        <v/>
      </c>
      <c r="C378" s="38" t="str">
        <f>IFERROR("#"&amp;INDEX(Proyectos!$A$3:$A$299,MATCH(C372*100+6,Proyectos!$M$3:$M$299,0))&amp;" · "&amp;INDEX(Proyectos!$D$3:$D$299,MATCH(C372*100+6,Proyectos!$M$3:$M$299,0)),"")</f>
        <v/>
      </c>
      <c r="D378" s="38" t="str">
        <f>IFERROR("#"&amp;INDEX(Proyectos!$A$3:$A$299,MATCH(D372*100+6,Proyectos!$M$3:$M$299,0))&amp;" · "&amp;INDEX(Proyectos!$D$3:$D$299,MATCH(D372*100+6,Proyectos!$M$3:$M$299,0)),"")</f>
        <v/>
      </c>
      <c r="E378" s="38" t="str">
        <f>IFERROR("#"&amp;INDEX(Proyectos!$A$3:$A$299,MATCH(E372*100+6,Proyectos!$M$3:$M$299,0))&amp;" · "&amp;INDEX(Proyectos!$D$3:$D$299,MATCH(E372*100+6,Proyectos!$M$3:$M$299,0)),"")</f>
        <v/>
      </c>
      <c r="F378" s="38" t="str">
        <f>IFERROR("#"&amp;INDEX(Proyectos!$A$3:$A$299,MATCH(F372*100+6,Proyectos!$M$3:$M$299,0))&amp;" · "&amp;INDEX(Proyectos!$D$3:$D$299,MATCH(F372*100+6,Proyectos!$M$3:$M$299,0)),"")</f>
        <v/>
      </c>
      <c r="G378" s="38" t="str">
        <f>IFERROR("#"&amp;INDEX(Proyectos!$A$3:$A$299,MATCH(G372*100+6,Proyectos!$M$3:$M$299,0))&amp;" · "&amp;INDEX(Proyectos!$D$3:$D$299,MATCH(G372*100+6,Proyectos!$M$3:$M$299,0)),"")</f>
        <v/>
      </c>
      <c r="I378" t="str">
        <f>IFERROR(INDEX(Proyectos!$H$3:$H$299,MATCH(A372*100+6,Proyectos!$M$3:$M$299,0)),"")</f>
        <v/>
      </c>
      <c r="J378" t="str">
        <f>IFERROR(INDEX(Proyectos!$H$3:$H$299,MATCH(B372*100+6,Proyectos!$M$3:$M$299,0)),"")</f>
        <v/>
      </c>
      <c r="K378" t="str">
        <f>IFERROR(INDEX(Proyectos!$H$3:$H$299,MATCH(C372*100+6,Proyectos!$M$3:$M$299,0)),"")</f>
        <v/>
      </c>
      <c r="L378" t="str">
        <f>IFERROR(INDEX(Proyectos!$H$3:$H$299,MATCH(D372*100+6,Proyectos!$M$3:$M$299,0)),"")</f>
        <v/>
      </c>
      <c r="M378" t="str">
        <f>IFERROR(INDEX(Proyectos!$H$3:$H$299,MATCH(E372*100+6,Proyectos!$M$3:$M$299,0)),"")</f>
        <v/>
      </c>
      <c r="N378" t="str">
        <f>IFERROR(INDEX(Proyectos!$H$3:$H$299,MATCH(F372*100+6,Proyectos!$M$3:$M$299,0)),"")</f>
        <v/>
      </c>
      <c r="O378" t="str">
        <f>IFERROR(INDEX(Proyectos!$H$3:$H$299,MATCH(G372*100+6,Proyectos!$M$3:$M$299,0)),"")</f>
        <v/>
      </c>
    </row>
    <row r="379" ht="24" customHeight="1">
      <c r="A379" s="38" t="str">
        <f>IFERROR("#"&amp;INDEX(Proyectos!$A$3:$A$299,MATCH(A372*100+7,Proyectos!$M$3:$M$299,0))&amp;" · "&amp;INDEX(Proyectos!$D$3:$D$299,MATCH(A372*100+7,Proyectos!$M$3:$M$299,0)),"")</f>
        <v/>
      </c>
      <c r="B379" s="38" t="str">
        <f>IFERROR("#"&amp;INDEX(Proyectos!$A$3:$A$299,MATCH(B372*100+7,Proyectos!$M$3:$M$299,0))&amp;" · "&amp;INDEX(Proyectos!$D$3:$D$299,MATCH(B372*100+7,Proyectos!$M$3:$M$299,0)),"")</f>
        <v/>
      </c>
      <c r="C379" s="38" t="str">
        <f>IFERROR("#"&amp;INDEX(Proyectos!$A$3:$A$299,MATCH(C372*100+7,Proyectos!$M$3:$M$299,0))&amp;" · "&amp;INDEX(Proyectos!$D$3:$D$299,MATCH(C372*100+7,Proyectos!$M$3:$M$299,0)),"")</f>
        <v/>
      </c>
      <c r="D379" s="38" t="str">
        <f>IFERROR("#"&amp;INDEX(Proyectos!$A$3:$A$299,MATCH(D372*100+7,Proyectos!$M$3:$M$299,0))&amp;" · "&amp;INDEX(Proyectos!$D$3:$D$299,MATCH(D372*100+7,Proyectos!$M$3:$M$299,0)),"")</f>
        <v/>
      </c>
      <c r="E379" s="38" t="str">
        <f>IFERROR("#"&amp;INDEX(Proyectos!$A$3:$A$299,MATCH(E372*100+7,Proyectos!$M$3:$M$299,0))&amp;" · "&amp;INDEX(Proyectos!$D$3:$D$299,MATCH(E372*100+7,Proyectos!$M$3:$M$299,0)),"")</f>
        <v/>
      </c>
      <c r="F379" s="38" t="str">
        <f>IFERROR("#"&amp;INDEX(Proyectos!$A$3:$A$299,MATCH(F372*100+7,Proyectos!$M$3:$M$299,0))&amp;" · "&amp;INDEX(Proyectos!$D$3:$D$299,MATCH(F372*100+7,Proyectos!$M$3:$M$299,0)),"")</f>
        <v/>
      </c>
      <c r="G379" s="38" t="str">
        <f>IFERROR("#"&amp;INDEX(Proyectos!$A$3:$A$299,MATCH(G372*100+7,Proyectos!$M$3:$M$299,0))&amp;" · "&amp;INDEX(Proyectos!$D$3:$D$299,MATCH(G372*100+7,Proyectos!$M$3:$M$299,0)),"")</f>
        <v/>
      </c>
      <c r="I379" t="str">
        <f>IFERROR(INDEX(Proyectos!$H$3:$H$299,MATCH(A372*100+7,Proyectos!$M$3:$M$299,0)),"")</f>
        <v/>
      </c>
      <c r="J379" t="str">
        <f>IFERROR(INDEX(Proyectos!$H$3:$H$299,MATCH(B372*100+7,Proyectos!$M$3:$M$299,0)),"")</f>
        <v/>
      </c>
      <c r="K379" t="str">
        <f>IFERROR(INDEX(Proyectos!$H$3:$H$299,MATCH(C372*100+7,Proyectos!$M$3:$M$299,0)),"")</f>
        <v/>
      </c>
      <c r="L379" t="str">
        <f>IFERROR(INDEX(Proyectos!$H$3:$H$299,MATCH(D372*100+7,Proyectos!$M$3:$M$299,0)),"")</f>
        <v/>
      </c>
      <c r="M379" t="str">
        <f>IFERROR(INDEX(Proyectos!$H$3:$H$299,MATCH(E372*100+7,Proyectos!$M$3:$M$299,0)),"")</f>
        <v/>
      </c>
      <c r="N379" t="str">
        <f>IFERROR(INDEX(Proyectos!$H$3:$H$299,MATCH(F372*100+7,Proyectos!$M$3:$M$299,0)),"")</f>
        <v/>
      </c>
      <c r="O379" t="str">
        <f>IFERROR(INDEX(Proyectos!$H$3:$H$299,MATCH(G372*100+7,Proyectos!$M$3:$M$299,0)),"")</f>
        <v/>
      </c>
    </row>
    <row r="380" ht="24" customHeight="1">
      <c r="A380" s="38" t="str">
        <f>IFERROR("#"&amp;INDEX(Proyectos!$A$3:$A$299,MATCH(A372*100+8,Proyectos!$M$3:$M$299,0))&amp;" · "&amp;INDEX(Proyectos!$D$3:$D$299,MATCH(A372*100+8,Proyectos!$M$3:$M$299,0)),"")</f>
        <v/>
      </c>
      <c r="B380" s="38" t="str">
        <f>IFERROR("#"&amp;INDEX(Proyectos!$A$3:$A$299,MATCH(B372*100+8,Proyectos!$M$3:$M$299,0))&amp;" · "&amp;INDEX(Proyectos!$D$3:$D$299,MATCH(B372*100+8,Proyectos!$M$3:$M$299,0)),"")</f>
        <v/>
      </c>
      <c r="C380" s="38" t="str">
        <f>IFERROR("#"&amp;INDEX(Proyectos!$A$3:$A$299,MATCH(C372*100+8,Proyectos!$M$3:$M$299,0))&amp;" · "&amp;INDEX(Proyectos!$D$3:$D$299,MATCH(C372*100+8,Proyectos!$M$3:$M$299,0)),"")</f>
        <v/>
      </c>
      <c r="D380" s="38" t="str">
        <f>IFERROR("#"&amp;INDEX(Proyectos!$A$3:$A$299,MATCH(D372*100+8,Proyectos!$M$3:$M$299,0))&amp;" · "&amp;INDEX(Proyectos!$D$3:$D$299,MATCH(D372*100+8,Proyectos!$M$3:$M$299,0)),"")</f>
        <v/>
      </c>
      <c r="E380" s="38" t="str">
        <f>IFERROR("#"&amp;INDEX(Proyectos!$A$3:$A$299,MATCH(E372*100+8,Proyectos!$M$3:$M$299,0))&amp;" · "&amp;INDEX(Proyectos!$D$3:$D$299,MATCH(E372*100+8,Proyectos!$M$3:$M$299,0)),"")</f>
        <v/>
      </c>
      <c r="F380" s="38" t="str">
        <f>IFERROR("#"&amp;INDEX(Proyectos!$A$3:$A$299,MATCH(F372*100+8,Proyectos!$M$3:$M$299,0))&amp;" · "&amp;INDEX(Proyectos!$D$3:$D$299,MATCH(F372*100+8,Proyectos!$M$3:$M$299,0)),"")</f>
        <v/>
      </c>
      <c r="G380" s="38" t="str">
        <f>IFERROR("#"&amp;INDEX(Proyectos!$A$3:$A$299,MATCH(G372*100+8,Proyectos!$M$3:$M$299,0))&amp;" · "&amp;INDEX(Proyectos!$D$3:$D$299,MATCH(G372*100+8,Proyectos!$M$3:$M$299,0)),"")</f>
        <v/>
      </c>
      <c r="I380" t="str">
        <f>IFERROR(INDEX(Proyectos!$H$3:$H$299,MATCH(A372*100+8,Proyectos!$M$3:$M$299,0)),"")</f>
        <v/>
      </c>
      <c r="J380" t="str">
        <f>IFERROR(INDEX(Proyectos!$H$3:$H$299,MATCH(B372*100+8,Proyectos!$M$3:$M$299,0)),"")</f>
        <v/>
      </c>
      <c r="K380" t="str">
        <f>IFERROR(INDEX(Proyectos!$H$3:$H$299,MATCH(C372*100+8,Proyectos!$M$3:$M$299,0)),"")</f>
        <v/>
      </c>
      <c r="L380" t="str">
        <f>IFERROR(INDEX(Proyectos!$H$3:$H$299,MATCH(D372*100+8,Proyectos!$M$3:$M$299,0)),"")</f>
        <v/>
      </c>
      <c r="M380" t="str">
        <f>IFERROR(INDEX(Proyectos!$H$3:$H$299,MATCH(E372*100+8,Proyectos!$M$3:$M$299,0)),"")</f>
        <v/>
      </c>
      <c r="N380" t="str">
        <f>IFERROR(INDEX(Proyectos!$H$3:$H$299,MATCH(F372*100+8,Proyectos!$M$3:$M$299,0)),"")</f>
        <v/>
      </c>
      <c r="O380" t="str">
        <f>IFERROR(INDEX(Proyectos!$H$3:$H$299,MATCH(G372*100+8,Proyectos!$M$3:$M$299,0)),"")</f>
        <v/>
      </c>
    </row>
    <row r="381" ht="15" customHeight="1">
      <c r="A381" s="37" t="n">
        <v>46433</v>
      </c>
      <c r="B381" s="37" t="n">
        <v>46434</v>
      </c>
      <c r="C381" s="37" t="n">
        <v>46435</v>
      </c>
      <c r="D381" s="37" t="n">
        <v>46436</v>
      </c>
      <c r="E381" s="37" t="n">
        <v>46437</v>
      </c>
      <c r="F381" s="37" t="n">
        <v>46438</v>
      </c>
      <c r="G381" s="37" t="n">
        <v>46439</v>
      </c>
    </row>
    <row r="382" ht="24" customHeight="1">
      <c r="A382" s="38" t="str">
        <f>IFERROR("#"&amp;INDEX(Proyectos!$A$3:$A$299,MATCH(A381*100+1,Proyectos!$M$3:$M$299,0))&amp;" · "&amp;INDEX(Proyectos!$D$3:$D$299,MATCH(A381*100+1,Proyectos!$M$3:$M$299,0)),"")</f>
        <v/>
      </c>
      <c r="B382" s="38" t="str">
        <f>IFERROR("#"&amp;INDEX(Proyectos!$A$3:$A$299,MATCH(B381*100+1,Proyectos!$M$3:$M$299,0))&amp;" · "&amp;INDEX(Proyectos!$D$3:$D$299,MATCH(B381*100+1,Proyectos!$M$3:$M$299,0)),"")</f>
        <v/>
      </c>
      <c r="C382" s="38" t="str">
        <f>IFERROR("#"&amp;INDEX(Proyectos!$A$3:$A$299,MATCH(C381*100+1,Proyectos!$M$3:$M$299,0))&amp;" · "&amp;INDEX(Proyectos!$D$3:$D$299,MATCH(C381*100+1,Proyectos!$M$3:$M$299,0)),"")</f>
        <v/>
      </c>
      <c r="D382" s="38" t="str">
        <f>IFERROR("#"&amp;INDEX(Proyectos!$A$3:$A$299,MATCH(D381*100+1,Proyectos!$M$3:$M$299,0))&amp;" · "&amp;INDEX(Proyectos!$D$3:$D$299,MATCH(D381*100+1,Proyectos!$M$3:$M$299,0)),"")</f>
        <v/>
      </c>
      <c r="E382" s="38" t="str">
        <f>IFERROR("#"&amp;INDEX(Proyectos!$A$3:$A$299,MATCH(E381*100+1,Proyectos!$M$3:$M$299,0))&amp;" · "&amp;INDEX(Proyectos!$D$3:$D$299,MATCH(E381*100+1,Proyectos!$M$3:$M$299,0)),"")</f>
        <v/>
      </c>
      <c r="F382" s="38" t="str">
        <f>IFERROR("#"&amp;INDEX(Proyectos!$A$3:$A$299,MATCH(F381*100+1,Proyectos!$M$3:$M$299,0))&amp;" · "&amp;INDEX(Proyectos!$D$3:$D$299,MATCH(F381*100+1,Proyectos!$M$3:$M$299,0)),"")</f>
        <v/>
      </c>
      <c r="G382" s="38" t="str">
        <f>IFERROR("#"&amp;INDEX(Proyectos!$A$3:$A$299,MATCH(G381*100+1,Proyectos!$M$3:$M$299,0))&amp;" · "&amp;INDEX(Proyectos!$D$3:$D$299,MATCH(G381*100+1,Proyectos!$M$3:$M$299,0)),"")</f>
        <v/>
      </c>
      <c r="I382" t="str">
        <f>IFERROR(INDEX(Proyectos!$H$3:$H$299,MATCH(A381*100+1,Proyectos!$M$3:$M$299,0)),"")</f>
        <v/>
      </c>
      <c r="J382" t="str">
        <f>IFERROR(INDEX(Proyectos!$H$3:$H$299,MATCH(B381*100+1,Proyectos!$M$3:$M$299,0)),"")</f>
        <v/>
      </c>
      <c r="K382" t="str">
        <f>IFERROR(INDEX(Proyectos!$H$3:$H$299,MATCH(C381*100+1,Proyectos!$M$3:$M$299,0)),"")</f>
        <v/>
      </c>
      <c r="L382" t="str">
        <f>IFERROR(INDEX(Proyectos!$H$3:$H$299,MATCH(D381*100+1,Proyectos!$M$3:$M$299,0)),"")</f>
        <v/>
      </c>
      <c r="M382" t="str">
        <f>IFERROR(INDEX(Proyectos!$H$3:$H$299,MATCH(E381*100+1,Proyectos!$M$3:$M$299,0)),"")</f>
        <v/>
      </c>
      <c r="N382" t="str">
        <f>IFERROR(INDEX(Proyectos!$H$3:$H$299,MATCH(F381*100+1,Proyectos!$M$3:$M$299,0)),"")</f>
        <v/>
      </c>
      <c r="O382" t="str">
        <f>IFERROR(INDEX(Proyectos!$H$3:$H$299,MATCH(G381*100+1,Proyectos!$M$3:$M$299,0)),"")</f>
        <v/>
      </c>
    </row>
    <row r="383" ht="24" customHeight="1">
      <c r="A383" s="38" t="str">
        <f>IFERROR("#"&amp;INDEX(Proyectos!$A$3:$A$299,MATCH(A381*100+2,Proyectos!$M$3:$M$299,0))&amp;" · "&amp;INDEX(Proyectos!$D$3:$D$299,MATCH(A381*100+2,Proyectos!$M$3:$M$299,0)),"")</f>
        <v/>
      </c>
      <c r="B383" s="38" t="str">
        <f>IFERROR("#"&amp;INDEX(Proyectos!$A$3:$A$299,MATCH(B381*100+2,Proyectos!$M$3:$M$299,0))&amp;" · "&amp;INDEX(Proyectos!$D$3:$D$299,MATCH(B381*100+2,Proyectos!$M$3:$M$299,0)),"")</f>
        <v/>
      </c>
      <c r="C383" s="38" t="str">
        <f>IFERROR("#"&amp;INDEX(Proyectos!$A$3:$A$299,MATCH(C381*100+2,Proyectos!$M$3:$M$299,0))&amp;" · "&amp;INDEX(Proyectos!$D$3:$D$299,MATCH(C381*100+2,Proyectos!$M$3:$M$299,0)),"")</f>
        <v/>
      </c>
      <c r="D383" s="38" t="str">
        <f>IFERROR("#"&amp;INDEX(Proyectos!$A$3:$A$299,MATCH(D381*100+2,Proyectos!$M$3:$M$299,0))&amp;" · "&amp;INDEX(Proyectos!$D$3:$D$299,MATCH(D381*100+2,Proyectos!$M$3:$M$299,0)),"")</f>
        <v/>
      </c>
      <c r="E383" s="38" t="str">
        <f>IFERROR("#"&amp;INDEX(Proyectos!$A$3:$A$299,MATCH(E381*100+2,Proyectos!$M$3:$M$299,0))&amp;" · "&amp;INDEX(Proyectos!$D$3:$D$299,MATCH(E381*100+2,Proyectos!$M$3:$M$299,0)),"")</f>
        <v/>
      </c>
      <c r="F383" s="38" t="str">
        <f>IFERROR("#"&amp;INDEX(Proyectos!$A$3:$A$299,MATCH(F381*100+2,Proyectos!$M$3:$M$299,0))&amp;" · "&amp;INDEX(Proyectos!$D$3:$D$299,MATCH(F381*100+2,Proyectos!$M$3:$M$299,0)),"")</f>
        <v/>
      </c>
      <c r="G383" s="38" t="str">
        <f>IFERROR("#"&amp;INDEX(Proyectos!$A$3:$A$299,MATCH(G381*100+2,Proyectos!$M$3:$M$299,0))&amp;" · "&amp;INDEX(Proyectos!$D$3:$D$299,MATCH(G381*100+2,Proyectos!$M$3:$M$299,0)),"")</f>
        <v/>
      </c>
      <c r="I383" t="str">
        <f>IFERROR(INDEX(Proyectos!$H$3:$H$299,MATCH(A381*100+2,Proyectos!$M$3:$M$299,0)),"")</f>
        <v/>
      </c>
      <c r="J383" t="str">
        <f>IFERROR(INDEX(Proyectos!$H$3:$H$299,MATCH(B381*100+2,Proyectos!$M$3:$M$299,0)),"")</f>
        <v/>
      </c>
      <c r="K383" t="str">
        <f>IFERROR(INDEX(Proyectos!$H$3:$H$299,MATCH(C381*100+2,Proyectos!$M$3:$M$299,0)),"")</f>
        <v/>
      </c>
      <c r="L383" t="str">
        <f>IFERROR(INDEX(Proyectos!$H$3:$H$299,MATCH(D381*100+2,Proyectos!$M$3:$M$299,0)),"")</f>
        <v/>
      </c>
      <c r="M383" t="str">
        <f>IFERROR(INDEX(Proyectos!$H$3:$H$299,MATCH(E381*100+2,Proyectos!$M$3:$M$299,0)),"")</f>
        <v/>
      </c>
      <c r="N383" t="str">
        <f>IFERROR(INDEX(Proyectos!$H$3:$H$299,MATCH(F381*100+2,Proyectos!$M$3:$M$299,0)),"")</f>
        <v/>
      </c>
      <c r="O383" t="str">
        <f>IFERROR(INDEX(Proyectos!$H$3:$H$299,MATCH(G381*100+2,Proyectos!$M$3:$M$299,0)),"")</f>
        <v/>
      </c>
    </row>
    <row r="384" ht="24" customHeight="1">
      <c r="A384" s="38" t="str">
        <f>IFERROR("#"&amp;INDEX(Proyectos!$A$3:$A$299,MATCH(A381*100+3,Proyectos!$M$3:$M$299,0))&amp;" · "&amp;INDEX(Proyectos!$D$3:$D$299,MATCH(A381*100+3,Proyectos!$M$3:$M$299,0)),"")</f>
        <v/>
      </c>
      <c r="B384" s="38" t="str">
        <f>IFERROR("#"&amp;INDEX(Proyectos!$A$3:$A$299,MATCH(B381*100+3,Proyectos!$M$3:$M$299,0))&amp;" · "&amp;INDEX(Proyectos!$D$3:$D$299,MATCH(B381*100+3,Proyectos!$M$3:$M$299,0)),"")</f>
        <v/>
      </c>
      <c r="C384" s="38" t="str">
        <f>IFERROR("#"&amp;INDEX(Proyectos!$A$3:$A$299,MATCH(C381*100+3,Proyectos!$M$3:$M$299,0))&amp;" · "&amp;INDEX(Proyectos!$D$3:$D$299,MATCH(C381*100+3,Proyectos!$M$3:$M$299,0)),"")</f>
        <v/>
      </c>
      <c r="D384" s="38" t="str">
        <f>IFERROR("#"&amp;INDEX(Proyectos!$A$3:$A$299,MATCH(D381*100+3,Proyectos!$M$3:$M$299,0))&amp;" · "&amp;INDEX(Proyectos!$D$3:$D$299,MATCH(D381*100+3,Proyectos!$M$3:$M$299,0)),"")</f>
        <v/>
      </c>
      <c r="E384" s="38" t="str">
        <f>IFERROR("#"&amp;INDEX(Proyectos!$A$3:$A$299,MATCH(E381*100+3,Proyectos!$M$3:$M$299,0))&amp;" · "&amp;INDEX(Proyectos!$D$3:$D$299,MATCH(E381*100+3,Proyectos!$M$3:$M$299,0)),"")</f>
        <v/>
      </c>
      <c r="F384" s="38" t="str">
        <f>IFERROR("#"&amp;INDEX(Proyectos!$A$3:$A$299,MATCH(F381*100+3,Proyectos!$M$3:$M$299,0))&amp;" · "&amp;INDEX(Proyectos!$D$3:$D$299,MATCH(F381*100+3,Proyectos!$M$3:$M$299,0)),"")</f>
        <v/>
      </c>
      <c r="G384" s="38" t="str">
        <f>IFERROR("#"&amp;INDEX(Proyectos!$A$3:$A$299,MATCH(G381*100+3,Proyectos!$M$3:$M$299,0))&amp;" · "&amp;INDEX(Proyectos!$D$3:$D$299,MATCH(G381*100+3,Proyectos!$M$3:$M$299,0)),"")</f>
        <v/>
      </c>
      <c r="I384" t="str">
        <f>IFERROR(INDEX(Proyectos!$H$3:$H$299,MATCH(A381*100+3,Proyectos!$M$3:$M$299,0)),"")</f>
        <v/>
      </c>
      <c r="J384" t="str">
        <f>IFERROR(INDEX(Proyectos!$H$3:$H$299,MATCH(B381*100+3,Proyectos!$M$3:$M$299,0)),"")</f>
        <v/>
      </c>
      <c r="K384" t="str">
        <f>IFERROR(INDEX(Proyectos!$H$3:$H$299,MATCH(C381*100+3,Proyectos!$M$3:$M$299,0)),"")</f>
        <v/>
      </c>
      <c r="L384" t="str">
        <f>IFERROR(INDEX(Proyectos!$H$3:$H$299,MATCH(D381*100+3,Proyectos!$M$3:$M$299,0)),"")</f>
        <v/>
      </c>
      <c r="M384" t="str">
        <f>IFERROR(INDEX(Proyectos!$H$3:$H$299,MATCH(E381*100+3,Proyectos!$M$3:$M$299,0)),"")</f>
        <v/>
      </c>
      <c r="N384" t="str">
        <f>IFERROR(INDEX(Proyectos!$H$3:$H$299,MATCH(F381*100+3,Proyectos!$M$3:$M$299,0)),"")</f>
        <v/>
      </c>
      <c r="O384" t="str">
        <f>IFERROR(INDEX(Proyectos!$H$3:$H$299,MATCH(G381*100+3,Proyectos!$M$3:$M$299,0)),"")</f>
        <v/>
      </c>
    </row>
    <row r="385" ht="24" customHeight="1">
      <c r="A385" s="38" t="str">
        <f>IFERROR("#"&amp;INDEX(Proyectos!$A$3:$A$299,MATCH(A381*100+4,Proyectos!$M$3:$M$299,0))&amp;" · "&amp;INDEX(Proyectos!$D$3:$D$299,MATCH(A381*100+4,Proyectos!$M$3:$M$299,0)),"")</f>
        <v/>
      </c>
      <c r="B385" s="38" t="str">
        <f>IFERROR("#"&amp;INDEX(Proyectos!$A$3:$A$299,MATCH(B381*100+4,Proyectos!$M$3:$M$299,0))&amp;" · "&amp;INDEX(Proyectos!$D$3:$D$299,MATCH(B381*100+4,Proyectos!$M$3:$M$299,0)),"")</f>
        <v/>
      </c>
      <c r="C385" s="38" t="str">
        <f>IFERROR("#"&amp;INDEX(Proyectos!$A$3:$A$299,MATCH(C381*100+4,Proyectos!$M$3:$M$299,0))&amp;" · "&amp;INDEX(Proyectos!$D$3:$D$299,MATCH(C381*100+4,Proyectos!$M$3:$M$299,0)),"")</f>
        <v/>
      </c>
      <c r="D385" s="38" t="str">
        <f>IFERROR("#"&amp;INDEX(Proyectos!$A$3:$A$299,MATCH(D381*100+4,Proyectos!$M$3:$M$299,0))&amp;" · "&amp;INDEX(Proyectos!$D$3:$D$299,MATCH(D381*100+4,Proyectos!$M$3:$M$299,0)),"")</f>
        <v/>
      </c>
      <c r="E385" s="38" t="str">
        <f>IFERROR("#"&amp;INDEX(Proyectos!$A$3:$A$299,MATCH(E381*100+4,Proyectos!$M$3:$M$299,0))&amp;" · "&amp;INDEX(Proyectos!$D$3:$D$299,MATCH(E381*100+4,Proyectos!$M$3:$M$299,0)),"")</f>
        <v/>
      </c>
      <c r="F385" s="38" t="str">
        <f>IFERROR("#"&amp;INDEX(Proyectos!$A$3:$A$299,MATCH(F381*100+4,Proyectos!$M$3:$M$299,0))&amp;" · "&amp;INDEX(Proyectos!$D$3:$D$299,MATCH(F381*100+4,Proyectos!$M$3:$M$299,0)),"")</f>
        <v/>
      </c>
      <c r="G385" s="38" t="str">
        <f>IFERROR("#"&amp;INDEX(Proyectos!$A$3:$A$299,MATCH(G381*100+4,Proyectos!$M$3:$M$299,0))&amp;" · "&amp;INDEX(Proyectos!$D$3:$D$299,MATCH(G381*100+4,Proyectos!$M$3:$M$299,0)),"")</f>
        <v/>
      </c>
      <c r="I385" t="str">
        <f>IFERROR(INDEX(Proyectos!$H$3:$H$299,MATCH(A381*100+4,Proyectos!$M$3:$M$299,0)),"")</f>
        <v/>
      </c>
      <c r="J385" t="str">
        <f>IFERROR(INDEX(Proyectos!$H$3:$H$299,MATCH(B381*100+4,Proyectos!$M$3:$M$299,0)),"")</f>
        <v/>
      </c>
      <c r="K385" t="str">
        <f>IFERROR(INDEX(Proyectos!$H$3:$H$299,MATCH(C381*100+4,Proyectos!$M$3:$M$299,0)),"")</f>
        <v/>
      </c>
      <c r="L385" t="str">
        <f>IFERROR(INDEX(Proyectos!$H$3:$H$299,MATCH(D381*100+4,Proyectos!$M$3:$M$299,0)),"")</f>
        <v/>
      </c>
      <c r="M385" t="str">
        <f>IFERROR(INDEX(Proyectos!$H$3:$H$299,MATCH(E381*100+4,Proyectos!$M$3:$M$299,0)),"")</f>
        <v/>
      </c>
      <c r="N385" t="str">
        <f>IFERROR(INDEX(Proyectos!$H$3:$H$299,MATCH(F381*100+4,Proyectos!$M$3:$M$299,0)),"")</f>
        <v/>
      </c>
      <c r="O385" t="str">
        <f>IFERROR(INDEX(Proyectos!$H$3:$H$299,MATCH(G381*100+4,Proyectos!$M$3:$M$299,0)),"")</f>
        <v/>
      </c>
    </row>
    <row r="386" ht="24" customHeight="1">
      <c r="A386" s="38" t="str">
        <f>IFERROR("#"&amp;INDEX(Proyectos!$A$3:$A$299,MATCH(A381*100+5,Proyectos!$M$3:$M$299,0))&amp;" · "&amp;INDEX(Proyectos!$D$3:$D$299,MATCH(A381*100+5,Proyectos!$M$3:$M$299,0)),"")</f>
        <v/>
      </c>
      <c r="B386" s="38" t="str">
        <f>IFERROR("#"&amp;INDEX(Proyectos!$A$3:$A$299,MATCH(B381*100+5,Proyectos!$M$3:$M$299,0))&amp;" · "&amp;INDEX(Proyectos!$D$3:$D$299,MATCH(B381*100+5,Proyectos!$M$3:$M$299,0)),"")</f>
        <v/>
      </c>
      <c r="C386" s="38" t="str">
        <f>IFERROR("#"&amp;INDEX(Proyectos!$A$3:$A$299,MATCH(C381*100+5,Proyectos!$M$3:$M$299,0))&amp;" · "&amp;INDEX(Proyectos!$D$3:$D$299,MATCH(C381*100+5,Proyectos!$M$3:$M$299,0)),"")</f>
        <v/>
      </c>
      <c r="D386" s="38" t="str">
        <f>IFERROR("#"&amp;INDEX(Proyectos!$A$3:$A$299,MATCH(D381*100+5,Proyectos!$M$3:$M$299,0))&amp;" · "&amp;INDEX(Proyectos!$D$3:$D$299,MATCH(D381*100+5,Proyectos!$M$3:$M$299,0)),"")</f>
        <v/>
      </c>
      <c r="E386" s="38" t="str">
        <f>IFERROR("#"&amp;INDEX(Proyectos!$A$3:$A$299,MATCH(E381*100+5,Proyectos!$M$3:$M$299,0))&amp;" · "&amp;INDEX(Proyectos!$D$3:$D$299,MATCH(E381*100+5,Proyectos!$M$3:$M$299,0)),"")</f>
        <v/>
      </c>
      <c r="F386" s="38" t="str">
        <f>IFERROR("#"&amp;INDEX(Proyectos!$A$3:$A$299,MATCH(F381*100+5,Proyectos!$M$3:$M$299,0))&amp;" · "&amp;INDEX(Proyectos!$D$3:$D$299,MATCH(F381*100+5,Proyectos!$M$3:$M$299,0)),"")</f>
        <v/>
      </c>
      <c r="G386" s="38" t="str">
        <f>IFERROR("#"&amp;INDEX(Proyectos!$A$3:$A$299,MATCH(G381*100+5,Proyectos!$M$3:$M$299,0))&amp;" · "&amp;INDEX(Proyectos!$D$3:$D$299,MATCH(G381*100+5,Proyectos!$M$3:$M$299,0)),"")</f>
        <v/>
      </c>
      <c r="I386" t="str">
        <f>IFERROR(INDEX(Proyectos!$H$3:$H$299,MATCH(A381*100+5,Proyectos!$M$3:$M$299,0)),"")</f>
        <v/>
      </c>
      <c r="J386" t="str">
        <f>IFERROR(INDEX(Proyectos!$H$3:$H$299,MATCH(B381*100+5,Proyectos!$M$3:$M$299,0)),"")</f>
        <v/>
      </c>
      <c r="K386" t="str">
        <f>IFERROR(INDEX(Proyectos!$H$3:$H$299,MATCH(C381*100+5,Proyectos!$M$3:$M$299,0)),"")</f>
        <v/>
      </c>
      <c r="L386" t="str">
        <f>IFERROR(INDEX(Proyectos!$H$3:$H$299,MATCH(D381*100+5,Proyectos!$M$3:$M$299,0)),"")</f>
        <v/>
      </c>
      <c r="M386" t="str">
        <f>IFERROR(INDEX(Proyectos!$H$3:$H$299,MATCH(E381*100+5,Proyectos!$M$3:$M$299,0)),"")</f>
        <v/>
      </c>
      <c r="N386" t="str">
        <f>IFERROR(INDEX(Proyectos!$H$3:$H$299,MATCH(F381*100+5,Proyectos!$M$3:$M$299,0)),"")</f>
        <v/>
      </c>
      <c r="O386" t="str">
        <f>IFERROR(INDEX(Proyectos!$H$3:$H$299,MATCH(G381*100+5,Proyectos!$M$3:$M$299,0)),"")</f>
        <v/>
      </c>
    </row>
    <row r="387" ht="24" customHeight="1">
      <c r="A387" s="38" t="str">
        <f>IFERROR("#"&amp;INDEX(Proyectos!$A$3:$A$299,MATCH(A381*100+6,Proyectos!$M$3:$M$299,0))&amp;" · "&amp;INDEX(Proyectos!$D$3:$D$299,MATCH(A381*100+6,Proyectos!$M$3:$M$299,0)),"")</f>
        <v/>
      </c>
      <c r="B387" s="38" t="str">
        <f>IFERROR("#"&amp;INDEX(Proyectos!$A$3:$A$299,MATCH(B381*100+6,Proyectos!$M$3:$M$299,0))&amp;" · "&amp;INDEX(Proyectos!$D$3:$D$299,MATCH(B381*100+6,Proyectos!$M$3:$M$299,0)),"")</f>
        <v/>
      </c>
      <c r="C387" s="38" t="str">
        <f>IFERROR("#"&amp;INDEX(Proyectos!$A$3:$A$299,MATCH(C381*100+6,Proyectos!$M$3:$M$299,0))&amp;" · "&amp;INDEX(Proyectos!$D$3:$D$299,MATCH(C381*100+6,Proyectos!$M$3:$M$299,0)),"")</f>
        <v/>
      </c>
      <c r="D387" s="38" t="str">
        <f>IFERROR("#"&amp;INDEX(Proyectos!$A$3:$A$299,MATCH(D381*100+6,Proyectos!$M$3:$M$299,0))&amp;" · "&amp;INDEX(Proyectos!$D$3:$D$299,MATCH(D381*100+6,Proyectos!$M$3:$M$299,0)),"")</f>
        <v/>
      </c>
      <c r="E387" s="38" t="str">
        <f>IFERROR("#"&amp;INDEX(Proyectos!$A$3:$A$299,MATCH(E381*100+6,Proyectos!$M$3:$M$299,0))&amp;" · "&amp;INDEX(Proyectos!$D$3:$D$299,MATCH(E381*100+6,Proyectos!$M$3:$M$299,0)),"")</f>
        <v/>
      </c>
      <c r="F387" s="38" t="str">
        <f>IFERROR("#"&amp;INDEX(Proyectos!$A$3:$A$299,MATCH(F381*100+6,Proyectos!$M$3:$M$299,0))&amp;" · "&amp;INDEX(Proyectos!$D$3:$D$299,MATCH(F381*100+6,Proyectos!$M$3:$M$299,0)),"")</f>
        <v/>
      </c>
      <c r="G387" s="38" t="str">
        <f>IFERROR("#"&amp;INDEX(Proyectos!$A$3:$A$299,MATCH(G381*100+6,Proyectos!$M$3:$M$299,0))&amp;" · "&amp;INDEX(Proyectos!$D$3:$D$299,MATCH(G381*100+6,Proyectos!$M$3:$M$299,0)),"")</f>
        <v/>
      </c>
      <c r="I387" t="str">
        <f>IFERROR(INDEX(Proyectos!$H$3:$H$299,MATCH(A381*100+6,Proyectos!$M$3:$M$299,0)),"")</f>
        <v/>
      </c>
      <c r="J387" t="str">
        <f>IFERROR(INDEX(Proyectos!$H$3:$H$299,MATCH(B381*100+6,Proyectos!$M$3:$M$299,0)),"")</f>
        <v/>
      </c>
      <c r="K387" t="str">
        <f>IFERROR(INDEX(Proyectos!$H$3:$H$299,MATCH(C381*100+6,Proyectos!$M$3:$M$299,0)),"")</f>
        <v/>
      </c>
      <c r="L387" t="str">
        <f>IFERROR(INDEX(Proyectos!$H$3:$H$299,MATCH(D381*100+6,Proyectos!$M$3:$M$299,0)),"")</f>
        <v/>
      </c>
      <c r="M387" t="str">
        <f>IFERROR(INDEX(Proyectos!$H$3:$H$299,MATCH(E381*100+6,Proyectos!$M$3:$M$299,0)),"")</f>
        <v/>
      </c>
      <c r="N387" t="str">
        <f>IFERROR(INDEX(Proyectos!$H$3:$H$299,MATCH(F381*100+6,Proyectos!$M$3:$M$299,0)),"")</f>
        <v/>
      </c>
      <c r="O387" t="str">
        <f>IFERROR(INDEX(Proyectos!$H$3:$H$299,MATCH(G381*100+6,Proyectos!$M$3:$M$299,0)),"")</f>
        <v/>
      </c>
    </row>
    <row r="388" ht="24" customHeight="1">
      <c r="A388" s="38" t="str">
        <f>IFERROR("#"&amp;INDEX(Proyectos!$A$3:$A$299,MATCH(A381*100+7,Proyectos!$M$3:$M$299,0))&amp;" · "&amp;INDEX(Proyectos!$D$3:$D$299,MATCH(A381*100+7,Proyectos!$M$3:$M$299,0)),"")</f>
        <v/>
      </c>
      <c r="B388" s="38" t="str">
        <f>IFERROR("#"&amp;INDEX(Proyectos!$A$3:$A$299,MATCH(B381*100+7,Proyectos!$M$3:$M$299,0))&amp;" · "&amp;INDEX(Proyectos!$D$3:$D$299,MATCH(B381*100+7,Proyectos!$M$3:$M$299,0)),"")</f>
        <v/>
      </c>
      <c r="C388" s="38" t="str">
        <f>IFERROR("#"&amp;INDEX(Proyectos!$A$3:$A$299,MATCH(C381*100+7,Proyectos!$M$3:$M$299,0))&amp;" · "&amp;INDEX(Proyectos!$D$3:$D$299,MATCH(C381*100+7,Proyectos!$M$3:$M$299,0)),"")</f>
        <v/>
      </c>
      <c r="D388" s="38" t="str">
        <f>IFERROR("#"&amp;INDEX(Proyectos!$A$3:$A$299,MATCH(D381*100+7,Proyectos!$M$3:$M$299,0))&amp;" · "&amp;INDEX(Proyectos!$D$3:$D$299,MATCH(D381*100+7,Proyectos!$M$3:$M$299,0)),"")</f>
        <v/>
      </c>
      <c r="E388" s="38" t="str">
        <f>IFERROR("#"&amp;INDEX(Proyectos!$A$3:$A$299,MATCH(E381*100+7,Proyectos!$M$3:$M$299,0))&amp;" · "&amp;INDEX(Proyectos!$D$3:$D$299,MATCH(E381*100+7,Proyectos!$M$3:$M$299,0)),"")</f>
        <v/>
      </c>
      <c r="F388" s="38" t="str">
        <f>IFERROR("#"&amp;INDEX(Proyectos!$A$3:$A$299,MATCH(F381*100+7,Proyectos!$M$3:$M$299,0))&amp;" · "&amp;INDEX(Proyectos!$D$3:$D$299,MATCH(F381*100+7,Proyectos!$M$3:$M$299,0)),"")</f>
        <v/>
      </c>
      <c r="G388" s="38" t="str">
        <f>IFERROR("#"&amp;INDEX(Proyectos!$A$3:$A$299,MATCH(G381*100+7,Proyectos!$M$3:$M$299,0))&amp;" · "&amp;INDEX(Proyectos!$D$3:$D$299,MATCH(G381*100+7,Proyectos!$M$3:$M$299,0)),"")</f>
        <v/>
      </c>
      <c r="I388" t="str">
        <f>IFERROR(INDEX(Proyectos!$H$3:$H$299,MATCH(A381*100+7,Proyectos!$M$3:$M$299,0)),"")</f>
        <v/>
      </c>
      <c r="J388" t="str">
        <f>IFERROR(INDEX(Proyectos!$H$3:$H$299,MATCH(B381*100+7,Proyectos!$M$3:$M$299,0)),"")</f>
        <v/>
      </c>
      <c r="K388" t="str">
        <f>IFERROR(INDEX(Proyectos!$H$3:$H$299,MATCH(C381*100+7,Proyectos!$M$3:$M$299,0)),"")</f>
        <v/>
      </c>
      <c r="L388" t="str">
        <f>IFERROR(INDEX(Proyectos!$H$3:$H$299,MATCH(D381*100+7,Proyectos!$M$3:$M$299,0)),"")</f>
        <v/>
      </c>
      <c r="M388" t="str">
        <f>IFERROR(INDEX(Proyectos!$H$3:$H$299,MATCH(E381*100+7,Proyectos!$M$3:$M$299,0)),"")</f>
        <v/>
      </c>
      <c r="N388" t="str">
        <f>IFERROR(INDEX(Proyectos!$H$3:$H$299,MATCH(F381*100+7,Proyectos!$M$3:$M$299,0)),"")</f>
        <v/>
      </c>
      <c r="O388" t="str">
        <f>IFERROR(INDEX(Proyectos!$H$3:$H$299,MATCH(G381*100+7,Proyectos!$M$3:$M$299,0)),"")</f>
        <v/>
      </c>
    </row>
    <row r="389" ht="24" customHeight="1">
      <c r="A389" s="38" t="str">
        <f>IFERROR("#"&amp;INDEX(Proyectos!$A$3:$A$299,MATCH(A381*100+8,Proyectos!$M$3:$M$299,0))&amp;" · "&amp;INDEX(Proyectos!$D$3:$D$299,MATCH(A381*100+8,Proyectos!$M$3:$M$299,0)),"")</f>
        <v/>
      </c>
      <c r="B389" s="38" t="str">
        <f>IFERROR("#"&amp;INDEX(Proyectos!$A$3:$A$299,MATCH(B381*100+8,Proyectos!$M$3:$M$299,0))&amp;" · "&amp;INDEX(Proyectos!$D$3:$D$299,MATCH(B381*100+8,Proyectos!$M$3:$M$299,0)),"")</f>
        <v/>
      </c>
      <c r="C389" s="38" t="str">
        <f>IFERROR("#"&amp;INDEX(Proyectos!$A$3:$A$299,MATCH(C381*100+8,Proyectos!$M$3:$M$299,0))&amp;" · "&amp;INDEX(Proyectos!$D$3:$D$299,MATCH(C381*100+8,Proyectos!$M$3:$M$299,0)),"")</f>
        <v/>
      </c>
      <c r="D389" s="38" t="str">
        <f>IFERROR("#"&amp;INDEX(Proyectos!$A$3:$A$299,MATCH(D381*100+8,Proyectos!$M$3:$M$299,0))&amp;" · "&amp;INDEX(Proyectos!$D$3:$D$299,MATCH(D381*100+8,Proyectos!$M$3:$M$299,0)),"")</f>
        <v/>
      </c>
      <c r="E389" s="38" t="str">
        <f>IFERROR("#"&amp;INDEX(Proyectos!$A$3:$A$299,MATCH(E381*100+8,Proyectos!$M$3:$M$299,0))&amp;" · "&amp;INDEX(Proyectos!$D$3:$D$299,MATCH(E381*100+8,Proyectos!$M$3:$M$299,0)),"")</f>
        <v/>
      </c>
      <c r="F389" s="38" t="str">
        <f>IFERROR("#"&amp;INDEX(Proyectos!$A$3:$A$299,MATCH(F381*100+8,Proyectos!$M$3:$M$299,0))&amp;" · "&amp;INDEX(Proyectos!$D$3:$D$299,MATCH(F381*100+8,Proyectos!$M$3:$M$299,0)),"")</f>
        <v/>
      </c>
      <c r="G389" s="38" t="str">
        <f>IFERROR("#"&amp;INDEX(Proyectos!$A$3:$A$299,MATCH(G381*100+8,Proyectos!$M$3:$M$299,0))&amp;" · "&amp;INDEX(Proyectos!$D$3:$D$299,MATCH(G381*100+8,Proyectos!$M$3:$M$299,0)),"")</f>
        <v/>
      </c>
      <c r="I389" t="str">
        <f>IFERROR(INDEX(Proyectos!$H$3:$H$299,MATCH(A381*100+8,Proyectos!$M$3:$M$299,0)),"")</f>
        <v/>
      </c>
      <c r="J389" t="str">
        <f>IFERROR(INDEX(Proyectos!$H$3:$H$299,MATCH(B381*100+8,Proyectos!$M$3:$M$299,0)),"")</f>
        <v/>
      </c>
      <c r="K389" t="str">
        <f>IFERROR(INDEX(Proyectos!$H$3:$H$299,MATCH(C381*100+8,Proyectos!$M$3:$M$299,0)),"")</f>
        <v/>
      </c>
      <c r="L389" t="str">
        <f>IFERROR(INDEX(Proyectos!$H$3:$H$299,MATCH(D381*100+8,Proyectos!$M$3:$M$299,0)),"")</f>
        <v/>
      </c>
      <c r="M389" t="str">
        <f>IFERROR(INDEX(Proyectos!$H$3:$H$299,MATCH(E381*100+8,Proyectos!$M$3:$M$299,0)),"")</f>
        <v/>
      </c>
      <c r="N389" t="str">
        <f>IFERROR(INDEX(Proyectos!$H$3:$H$299,MATCH(F381*100+8,Proyectos!$M$3:$M$299,0)),"")</f>
        <v/>
      </c>
      <c r="O389" t="str">
        <f>IFERROR(INDEX(Proyectos!$H$3:$H$299,MATCH(G381*100+8,Proyectos!$M$3:$M$299,0)),"")</f>
        <v/>
      </c>
    </row>
    <row r="390" ht="15" customHeight="1">
      <c r="A390" s="37" t="n">
        <v>46440</v>
      </c>
      <c r="B390" s="37" t="n">
        <v>46441</v>
      </c>
      <c r="C390" s="37" t="n">
        <v>46442</v>
      </c>
      <c r="D390" s="37" t="n">
        <v>46443</v>
      </c>
      <c r="E390" s="37" t="n">
        <v>46444</v>
      </c>
      <c r="F390" s="37" t="n">
        <v>46445</v>
      </c>
      <c r="G390" s="37" t="n">
        <v>46446</v>
      </c>
    </row>
    <row r="391" ht="24" customHeight="1">
      <c r="A391" s="38" t="str">
        <f>IFERROR("#"&amp;INDEX(Proyectos!$A$3:$A$299,MATCH(A390*100+1,Proyectos!$M$3:$M$299,0))&amp;" · "&amp;INDEX(Proyectos!$D$3:$D$299,MATCH(A390*100+1,Proyectos!$M$3:$M$299,0)),"")</f>
        <v/>
      </c>
      <c r="B391" s="38" t="str">
        <f>IFERROR("#"&amp;INDEX(Proyectos!$A$3:$A$299,MATCH(B390*100+1,Proyectos!$M$3:$M$299,0))&amp;" · "&amp;INDEX(Proyectos!$D$3:$D$299,MATCH(B390*100+1,Proyectos!$M$3:$M$299,0)),"")</f>
        <v/>
      </c>
      <c r="C391" s="38" t="str">
        <f>IFERROR("#"&amp;INDEX(Proyectos!$A$3:$A$299,MATCH(C390*100+1,Proyectos!$M$3:$M$299,0))&amp;" · "&amp;INDEX(Proyectos!$D$3:$D$299,MATCH(C390*100+1,Proyectos!$M$3:$M$299,0)),"")</f>
        <v/>
      </c>
      <c r="D391" s="38" t="str">
        <f>IFERROR("#"&amp;INDEX(Proyectos!$A$3:$A$299,MATCH(D390*100+1,Proyectos!$M$3:$M$299,0))&amp;" · "&amp;INDEX(Proyectos!$D$3:$D$299,MATCH(D390*100+1,Proyectos!$M$3:$M$299,0)),"")</f>
        <v/>
      </c>
      <c r="E391" s="38" t="str">
        <f>IFERROR("#"&amp;INDEX(Proyectos!$A$3:$A$299,MATCH(E390*100+1,Proyectos!$M$3:$M$299,0))&amp;" · "&amp;INDEX(Proyectos!$D$3:$D$299,MATCH(E390*100+1,Proyectos!$M$3:$M$299,0)),"")</f>
        <v/>
      </c>
      <c r="F391" s="38" t="str">
        <f>IFERROR("#"&amp;INDEX(Proyectos!$A$3:$A$299,MATCH(F390*100+1,Proyectos!$M$3:$M$299,0))&amp;" · "&amp;INDEX(Proyectos!$D$3:$D$299,MATCH(F390*100+1,Proyectos!$M$3:$M$299,0)),"")</f>
        <v/>
      </c>
      <c r="G391" s="38" t="str">
        <f>IFERROR("#"&amp;INDEX(Proyectos!$A$3:$A$299,MATCH(G390*100+1,Proyectos!$M$3:$M$299,0))&amp;" · "&amp;INDEX(Proyectos!$D$3:$D$299,MATCH(G390*100+1,Proyectos!$M$3:$M$299,0)),"")</f>
        <v/>
      </c>
      <c r="I391" t="str">
        <f>IFERROR(INDEX(Proyectos!$H$3:$H$299,MATCH(A390*100+1,Proyectos!$M$3:$M$299,0)),"")</f>
        <v/>
      </c>
      <c r="J391" t="str">
        <f>IFERROR(INDEX(Proyectos!$H$3:$H$299,MATCH(B390*100+1,Proyectos!$M$3:$M$299,0)),"")</f>
        <v/>
      </c>
      <c r="K391" t="str">
        <f>IFERROR(INDEX(Proyectos!$H$3:$H$299,MATCH(C390*100+1,Proyectos!$M$3:$M$299,0)),"")</f>
        <v/>
      </c>
      <c r="L391" t="str">
        <f>IFERROR(INDEX(Proyectos!$H$3:$H$299,MATCH(D390*100+1,Proyectos!$M$3:$M$299,0)),"")</f>
        <v/>
      </c>
      <c r="M391" t="str">
        <f>IFERROR(INDEX(Proyectos!$H$3:$H$299,MATCH(E390*100+1,Proyectos!$M$3:$M$299,0)),"")</f>
        <v/>
      </c>
      <c r="N391" t="str">
        <f>IFERROR(INDEX(Proyectos!$H$3:$H$299,MATCH(F390*100+1,Proyectos!$M$3:$M$299,0)),"")</f>
        <v/>
      </c>
      <c r="O391" t="str">
        <f>IFERROR(INDEX(Proyectos!$H$3:$H$299,MATCH(G390*100+1,Proyectos!$M$3:$M$299,0)),"")</f>
        <v/>
      </c>
    </row>
    <row r="392" ht="24" customHeight="1">
      <c r="A392" s="38" t="str">
        <f>IFERROR("#"&amp;INDEX(Proyectos!$A$3:$A$299,MATCH(A390*100+2,Proyectos!$M$3:$M$299,0))&amp;" · "&amp;INDEX(Proyectos!$D$3:$D$299,MATCH(A390*100+2,Proyectos!$M$3:$M$299,0)),"")</f>
        <v/>
      </c>
      <c r="B392" s="38" t="str">
        <f>IFERROR("#"&amp;INDEX(Proyectos!$A$3:$A$299,MATCH(B390*100+2,Proyectos!$M$3:$M$299,0))&amp;" · "&amp;INDEX(Proyectos!$D$3:$D$299,MATCH(B390*100+2,Proyectos!$M$3:$M$299,0)),"")</f>
        <v/>
      </c>
      <c r="C392" s="38" t="str">
        <f>IFERROR("#"&amp;INDEX(Proyectos!$A$3:$A$299,MATCH(C390*100+2,Proyectos!$M$3:$M$299,0))&amp;" · "&amp;INDEX(Proyectos!$D$3:$D$299,MATCH(C390*100+2,Proyectos!$M$3:$M$299,0)),"")</f>
        <v/>
      </c>
      <c r="D392" s="38" t="str">
        <f>IFERROR("#"&amp;INDEX(Proyectos!$A$3:$A$299,MATCH(D390*100+2,Proyectos!$M$3:$M$299,0))&amp;" · "&amp;INDEX(Proyectos!$D$3:$D$299,MATCH(D390*100+2,Proyectos!$M$3:$M$299,0)),"")</f>
        <v/>
      </c>
      <c r="E392" s="38" t="str">
        <f>IFERROR("#"&amp;INDEX(Proyectos!$A$3:$A$299,MATCH(E390*100+2,Proyectos!$M$3:$M$299,0))&amp;" · "&amp;INDEX(Proyectos!$D$3:$D$299,MATCH(E390*100+2,Proyectos!$M$3:$M$299,0)),"")</f>
        <v/>
      </c>
      <c r="F392" s="38" t="str">
        <f>IFERROR("#"&amp;INDEX(Proyectos!$A$3:$A$299,MATCH(F390*100+2,Proyectos!$M$3:$M$299,0))&amp;" · "&amp;INDEX(Proyectos!$D$3:$D$299,MATCH(F390*100+2,Proyectos!$M$3:$M$299,0)),"")</f>
        <v/>
      </c>
      <c r="G392" s="38" t="str">
        <f>IFERROR("#"&amp;INDEX(Proyectos!$A$3:$A$299,MATCH(G390*100+2,Proyectos!$M$3:$M$299,0))&amp;" · "&amp;INDEX(Proyectos!$D$3:$D$299,MATCH(G390*100+2,Proyectos!$M$3:$M$299,0)),"")</f>
        <v/>
      </c>
      <c r="I392" t="str">
        <f>IFERROR(INDEX(Proyectos!$H$3:$H$299,MATCH(A390*100+2,Proyectos!$M$3:$M$299,0)),"")</f>
        <v/>
      </c>
      <c r="J392" t="str">
        <f>IFERROR(INDEX(Proyectos!$H$3:$H$299,MATCH(B390*100+2,Proyectos!$M$3:$M$299,0)),"")</f>
        <v/>
      </c>
      <c r="K392" t="str">
        <f>IFERROR(INDEX(Proyectos!$H$3:$H$299,MATCH(C390*100+2,Proyectos!$M$3:$M$299,0)),"")</f>
        <v/>
      </c>
      <c r="L392" t="str">
        <f>IFERROR(INDEX(Proyectos!$H$3:$H$299,MATCH(D390*100+2,Proyectos!$M$3:$M$299,0)),"")</f>
        <v/>
      </c>
      <c r="M392" t="str">
        <f>IFERROR(INDEX(Proyectos!$H$3:$H$299,MATCH(E390*100+2,Proyectos!$M$3:$M$299,0)),"")</f>
        <v/>
      </c>
      <c r="N392" t="str">
        <f>IFERROR(INDEX(Proyectos!$H$3:$H$299,MATCH(F390*100+2,Proyectos!$M$3:$M$299,0)),"")</f>
        <v/>
      </c>
      <c r="O392" t="str">
        <f>IFERROR(INDEX(Proyectos!$H$3:$H$299,MATCH(G390*100+2,Proyectos!$M$3:$M$299,0)),"")</f>
        <v/>
      </c>
    </row>
    <row r="393" ht="24" customHeight="1">
      <c r="A393" s="38" t="str">
        <f>IFERROR("#"&amp;INDEX(Proyectos!$A$3:$A$299,MATCH(A390*100+3,Proyectos!$M$3:$M$299,0))&amp;" · "&amp;INDEX(Proyectos!$D$3:$D$299,MATCH(A390*100+3,Proyectos!$M$3:$M$299,0)),"")</f>
        <v/>
      </c>
      <c r="B393" s="38" t="str">
        <f>IFERROR("#"&amp;INDEX(Proyectos!$A$3:$A$299,MATCH(B390*100+3,Proyectos!$M$3:$M$299,0))&amp;" · "&amp;INDEX(Proyectos!$D$3:$D$299,MATCH(B390*100+3,Proyectos!$M$3:$M$299,0)),"")</f>
        <v/>
      </c>
      <c r="C393" s="38" t="str">
        <f>IFERROR("#"&amp;INDEX(Proyectos!$A$3:$A$299,MATCH(C390*100+3,Proyectos!$M$3:$M$299,0))&amp;" · "&amp;INDEX(Proyectos!$D$3:$D$299,MATCH(C390*100+3,Proyectos!$M$3:$M$299,0)),"")</f>
        <v/>
      </c>
      <c r="D393" s="38" t="str">
        <f>IFERROR("#"&amp;INDEX(Proyectos!$A$3:$A$299,MATCH(D390*100+3,Proyectos!$M$3:$M$299,0))&amp;" · "&amp;INDEX(Proyectos!$D$3:$D$299,MATCH(D390*100+3,Proyectos!$M$3:$M$299,0)),"")</f>
        <v/>
      </c>
      <c r="E393" s="38" t="str">
        <f>IFERROR("#"&amp;INDEX(Proyectos!$A$3:$A$299,MATCH(E390*100+3,Proyectos!$M$3:$M$299,0))&amp;" · "&amp;INDEX(Proyectos!$D$3:$D$299,MATCH(E390*100+3,Proyectos!$M$3:$M$299,0)),"")</f>
        <v/>
      </c>
      <c r="F393" s="38" t="str">
        <f>IFERROR("#"&amp;INDEX(Proyectos!$A$3:$A$299,MATCH(F390*100+3,Proyectos!$M$3:$M$299,0))&amp;" · "&amp;INDEX(Proyectos!$D$3:$D$299,MATCH(F390*100+3,Proyectos!$M$3:$M$299,0)),"")</f>
        <v/>
      </c>
      <c r="G393" s="38" t="str">
        <f>IFERROR("#"&amp;INDEX(Proyectos!$A$3:$A$299,MATCH(G390*100+3,Proyectos!$M$3:$M$299,0))&amp;" · "&amp;INDEX(Proyectos!$D$3:$D$299,MATCH(G390*100+3,Proyectos!$M$3:$M$299,0)),"")</f>
        <v/>
      </c>
      <c r="I393" t="str">
        <f>IFERROR(INDEX(Proyectos!$H$3:$H$299,MATCH(A390*100+3,Proyectos!$M$3:$M$299,0)),"")</f>
        <v/>
      </c>
      <c r="J393" t="str">
        <f>IFERROR(INDEX(Proyectos!$H$3:$H$299,MATCH(B390*100+3,Proyectos!$M$3:$M$299,0)),"")</f>
        <v/>
      </c>
      <c r="K393" t="str">
        <f>IFERROR(INDEX(Proyectos!$H$3:$H$299,MATCH(C390*100+3,Proyectos!$M$3:$M$299,0)),"")</f>
        <v/>
      </c>
      <c r="L393" t="str">
        <f>IFERROR(INDEX(Proyectos!$H$3:$H$299,MATCH(D390*100+3,Proyectos!$M$3:$M$299,0)),"")</f>
        <v/>
      </c>
      <c r="M393" t="str">
        <f>IFERROR(INDEX(Proyectos!$H$3:$H$299,MATCH(E390*100+3,Proyectos!$M$3:$M$299,0)),"")</f>
        <v/>
      </c>
      <c r="N393" t="str">
        <f>IFERROR(INDEX(Proyectos!$H$3:$H$299,MATCH(F390*100+3,Proyectos!$M$3:$M$299,0)),"")</f>
        <v/>
      </c>
      <c r="O393" t="str">
        <f>IFERROR(INDEX(Proyectos!$H$3:$H$299,MATCH(G390*100+3,Proyectos!$M$3:$M$299,0)),"")</f>
        <v/>
      </c>
    </row>
    <row r="394" ht="24" customHeight="1">
      <c r="A394" s="38" t="str">
        <f>IFERROR("#"&amp;INDEX(Proyectos!$A$3:$A$299,MATCH(A390*100+4,Proyectos!$M$3:$M$299,0))&amp;" · "&amp;INDEX(Proyectos!$D$3:$D$299,MATCH(A390*100+4,Proyectos!$M$3:$M$299,0)),"")</f>
        <v/>
      </c>
      <c r="B394" s="38" t="str">
        <f>IFERROR("#"&amp;INDEX(Proyectos!$A$3:$A$299,MATCH(B390*100+4,Proyectos!$M$3:$M$299,0))&amp;" · "&amp;INDEX(Proyectos!$D$3:$D$299,MATCH(B390*100+4,Proyectos!$M$3:$M$299,0)),"")</f>
        <v/>
      </c>
      <c r="C394" s="38" t="str">
        <f>IFERROR("#"&amp;INDEX(Proyectos!$A$3:$A$299,MATCH(C390*100+4,Proyectos!$M$3:$M$299,0))&amp;" · "&amp;INDEX(Proyectos!$D$3:$D$299,MATCH(C390*100+4,Proyectos!$M$3:$M$299,0)),"")</f>
        <v/>
      </c>
      <c r="D394" s="38" t="str">
        <f>IFERROR("#"&amp;INDEX(Proyectos!$A$3:$A$299,MATCH(D390*100+4,Proyectos!$M$3:$M$299,0))&amp;" · "&amp;INDEX(Proyectos!$D$3:$D$299,MATCH(D390*100+4,Proyectos!$M$3:$M$299,0)),"")</f>
        <v/>
      </c>
      <c r="E394" s="38" t="str">
        <f>IFERROR("#"&amp;INDEX(Proyectos!$A$3:$A$299,MATCH(E390*100+4,Proyectos!$M$3:$M$299,0))&amp;" · "&amp;INDEX(Proyectos!$D$3:$D$299,MATCH(E390*100+4,Proyectos!$M$3:$M$299,0)),"")</f>
        <v/>
      </c>
      <c r="F394" s="38" t="str">
        <f>IFERROR("#"&amp;INDEX(Proyectos!$A$3:$A$299,MATCH(F390*100+4,Proyectos!$M$3:$M$299,0))&amp;" · "&amp;INDEX(Proyectos!$D$3:$D$299,MATCH(F390*100+4,Proyectos!$M$3:$M$299,0)),"")</f>
        <v/>
      </c>
      <c r="G394" s="38" t="str">
        <f>IFERROR("#"&amp;INDEX(Proyectos!$A$3:$A$299,MATCH(G390*100+4,Proyectos!$M$3:$M$299,0))&amp;" · "&amp;INDEX(Proyectos!$D$3:$D$299,MATCH(G390*100+4,Proyectos!$M$3:$M$299,0)),"")</f>
        <v/>
      </c>
      <c r="I394" t="str">
        <f>IFERROR(INDEX(Proyectos!$H$3:$H$299,MATCH(A390*100+4,Proyectos!$M$3:$M$299,0)),"")</f>
        <v/>
      </c>
      <c r="J394" t="str">
        <f>IFERROR(INDEX(Proyectos!$H$3:$H$299,MATCH(B390*100+4,Proyectos!$M$3:$M$299,0)),"")</f>
        <v/>
      </c>
      <c r="K394" t="str">
        <f>IFERROR(INDEX(Proyectos!$H$3:$H$299,MATCH(C390*100+4,Proyectos!$M$3:$M$299,0)),"")</f>
        <v/>
      </c>
      <c r="L394" t="str">
        <f>IFERROR(INDEX(Proyectos!$H$3:$H$299,MATCH(D390*100+4,Proyectos!$M$3:$M$299,0)),"")</f>
        <v/>
      </c>
      <c r="M394" t="str">
        <f>IFERROR(INDEX(Proyectos!$H$3:$H$299,MATCH(E390*100+4,Proyectos!$M$3:$M$299,0)),"")</f>
        <v/>
      </c>
      <c r="N394" t="str">
        <f>IFERROR(INDEX(Proyectos!$H$3:$H$299,MATCH(F390*100+4,Proyectos!$M$3:$M$299,0)),"")</f>
        <v/>
      </c>
      <c r="O394" t="str">
        <f>IFERROR(INDEX(Proyectos!$H$3:$H$299,MATCH(G390*100+4,Proyectos!$M$3:$M$299,0)),"")</f>
        <v/>
      </c>
    </row>
    <row r="395" ht="24" customHeight="1">
      <c r="A395" s="38" t="str">
        <f>IFERROR("#"&amp;INDEX(Proyectos!$A$3:$A$299,MATCH(A390*100+5,Proyectos!$M$3:$M$299,0))&amp;" · "&amp;INDEX(Proyectos!$D$3:$D$299,MATCH(A390*100+5,Proyectos!$M$3:$M$299,0)),"")</f>
        <v/>
      </c>
      <c r="B395" s="38" t="str">
        <f>IFERROR("#"&amp;INDEX(Proyectos!$A$3:$A$299,MATCH(B390*100+5,Proyectos!$M$3:$M$299,0))&amp;" · "&amp;INDEX(Proyectos!$D$3:$D$299,MATCH(B390*100+5,Proyectos!$M$3:$M$299,0)),"")</f>
        <v/>
      </c>
      <c r="C395" s="38" t="str">
        <f>IFERROR("#"&amp;INDEX(Proyectos!$A$3:$A$299,MATCH(C390*100+5,Proyectos!$M$3:$M$299,0))&amp;" · "&amp;INDEX(Proyectos!$D$3:$D$299,MATCH(C390*100+5,Proyectos!$M$3:$M$299,0)),"")</f>
        <v/>
      </c>
      <c r="D395" s="38" t="str">
        <f>IFERROR("#"&amp;INDEX(Proyectos!$A$3:$A$299,MATCH(D390*100+5,Proyectos!$M$3:$M$299,0))&amp;" · "&amp;INDEX(Proyectos!$D$3:$D$299,MATCH(D390*100+5,Proyectos!$M$3:$M$299,0)),"")</f>
        <v/>
      </c>
      <c r="E395" s="38" t="str">
        <f>IFERROR("#"&amp;INDEX(Proyectos!$A$3:$A$299,MATCH(E390*100+5,Proyectos!$M$3:$M$299,0))&amp;" · "&amp;INDEX(Proyectos!$D$3:$D$299,MATCH(E390*100+5,Proyectos!$M$3:$M$299,0)),"")</f>
        <v/>
      </c>
      <c r="F395" s="38" t="str">
        <f>IFERROR("#"&amp;INDEX(Proyectos!$A$3:$A$299,MATCH(F390*100+5,Proyectos!$M$3:$M$299,0))&amp;" · "&amp;INDEX(Proyectos!$D$3:$D$299,MATCH(F390*100+5,Proyectos!$M$3:$M$299,0)),"")</f>
        <v/>
      </c>
      <c r="G395" s="38" t="str">
        <f>IFERROR("#"&amp;INDEX(Proyectos!$A$3:$A$299,MATCH(G390*100+5,Proyectos!$M$3:$M$299,0))&amp;" · "&amp;INDEX(Proyectos!$D$3:$D$299,MATCH(G390*100+5,Proyectos!$M$3:$M$299,0)),"")</f>
        <v/>
      </c>
      <c r="I395" t="str">
        <f>IFERROR(INDEX(Proyectos!$H$3:$H$299,MATCH(A390*100+5,Proyectos!$M$3:$M$299,0)),"")</f>
        <v/>
      </c>
      <c r="J395" t="str">
        <f>IFERROR(INDEX(Proyectos!$H$3:$H$299,MATCH(B390*100+5,Proyectos!$M$3:$M$299,0)),"")</f>
        <v/>
      </c>
      <c r="K395" t="str">
        <f>IFERROR(INDEX(Proyectos!$H$3:$H$299,MATCH(C390*100+5,Proyectos!$M$3:$M$299,0)),"")</f>
        <v/>
      </c>
      <c r="L395" t="str">
        <f>IFERROR(INDEX(Proyectos!$H$3:$H$299,MATCH(D390*100+5,Proyectos!$M$3:$M$299,0)),"")</f>
        <v/>
      </c>
      <c r="M395" t="str">
        <f>IFERROR(INDEX(Proyectos!$H$3:$H$299,MATCH(E390*100+5,Proyectos!$M$3:$M$299,0)),"")</f>
        <v/>
      </c>
      <c r="N395" t="str">
        <f>IFERROR(INDEX(Proyectos!$H$3:$H$299,MATCH(F390*100+5,Proyectos!$M$3:$M$299,0)),"")</f>
        <v/>
      </c>
      <c r="O395" t="str">
        <f>IFERROR(INDEX(Proyectos!$H$3:$H$299,MATCH(G390*100+5,Proyectos!$M$3:$M$299,0)),"")</f>
        <v/>
      </c>
    </row>
    <row r="396" ht="24" customHeight="1">
      <c r="A396" s="38" t="str">
        <f>IFERROR("#"&amp;INDEX(Proyectos!$A$3:$A$299,MATCH(A390*100+6,Proyectos!$M$3:$M$299,0))&amp;" · "&amp;INDEX(Proyectos!$D$3:$D$299,MATCH(A390*100+6,Proyectos!$M$3:$M$299,0)),"")</f>
        <v/>
      </c>
      <c r="B396" s="38" t="str">
        <f>IFERROR("#"&amp;INDEX(Proyectos!$A$3:$A$299,MATCH(B390*100+6,Proyectos!$M$3:$M$299,0))&amp;" · "&amp;INDEX(Proyectos!$D$3:$D$299,MATCH(B390*100+6,Proyectos!$M$3:$M$299,0)),"")</f>
        <v/>
      </c>
      <c r="C396" s="38" t="str">
        <f>IFERROR("#"&amp;INDEX(Proyectos!$A$3:$A$299,MATCH(C390*100+6,Proyectos!$M$3:$M$299,0))&amp;" · "&amp;INDEX(Proyectos!$D$3:$D$299,MATCH(C390*100+6,Proyectos!$M$3:$M$299,0)),"")</f>
        <v/>
      </c>
      <c r="D396" s="38" t="str">
        <f>IFERROR("#"&amp;INDEX(Proyectos!$A$3:$A$299,MATCH(D390*100+6,Proyectos!$M$3:$M$299,0))&amp;" · "&amp;INDEX(Proyectos!$D$3:$D$299,MATCH(D390*100+6,Proyectos!$M$3:$M$299,0)),"")</f>
        <v/>
      </c>
      <c r="E396" s="38" t="str">
        <f>IFERROR("#"&amp;INDEX(Proyectos!$A$3:$A$299,MATCH(E390*100+6,Proyectos!$M$3:$M$299,0))&amp;" · "&amp;INDEX(Proyectos!$D$3:$D$299,MATCH(E390*100+6,Proyectos!$M$3:$M$299,0)),"")</f>
        <v/>
      </c>
      <c r="F396" s="38" t="str">
        <f>IFERROR("#"&amp;INDEX(Proyectos!$A$3:$A$299,MATCH(F390*100+6,Proyectos!$M$3:$M$299,0))&amp;" · "&amp;INDEX(Proyectos!$D$3:$D$299,MATCH(F390*100+6,Proyectos!$M$3:$M$299,0)),"")</f>
        <v/>
      </c>
      <c r="G396" s="38" t="str">
        <f>IFERROR("#"&amp;INDEX(Proyectos!$A$3:$A$299,MATCH(G390*100+6,Proyectos!$M$3:$M$299,0))&amp;" · "&amp;INDEX(Proyectos!$D$3:$D$299,MATCH(G390*100+6,Proyectos!$M$3:$M$299,0)),"")</f>
        <v/>
      </c>
      <c r="I396" t="str">
        <f>IFERROR(INDEX(Proyectos!$H$3:$H$299,MATCH(A390*100+6,Proyectos!$M$3:$M$299,0)),"")</f>
        <v/>
      </c>
      <c r="J396" t="str">
        <f>IFERROR(INDEX(Proyectos!$H$3:$H$299,MATCH(B390*100+6,Proyectos!$M$3:$M$299,0)),"")</f>
        <v/>
      </c>
      <c r="K396" t="str">
        <f>IFERROR(INDEX(Proyectos!$H$3:$H$299,MATCH(C390*100+6,Proyectos!$M$3:$M$299,0)),"")</f>
        <v/>
      </c>
      <c r="L396" t="str">
        <f>IFERROR(INDEX(Proyectos!$H$3:$H$299,MATCH(D390*100+6,Proyectos!$M$3:$M$299,0)),"")</f>
        <v/>
      </c>
      <c r="M396" t="str">
        <f>IFERROR(INDEX(Proyectos!$H$3:$H$299,MATCH(E390*100+6,Proyectos!$M$3:$M$299,0)),"")</f>
        <v/>
      </c>
      <c r="N396" t="str">
        <f>IFERROR(INDEX(Proyectos!$H$3:$H$299,MATCH(F390*100+6,Proyectos!$M$3:$M$299,0)),"")</f>
        <v/>
      </c>
      <c r="O396" t="str">
        <f>IFERROR(INDEX(Proyectos!$H$3:$H$299,MATCH(G390*100+6,Proyectos!$M$3:$M$299,0)),"")</f>
        <v/>
      </c>
    </row>
    <row r="397" ht="24" customHeight="1">
      <c r="A397" s="38" t="str">
        <f>IFERROR("#"&amp;INDEX(Proyectos!$A$3:$A$299,MATCH(A390*100+7,Proyectos!$M$3:$M$299,0))&amp;" · "&amp;INDEX(Proyectos!$D$3:$D$299,MATCH(A390*100+7,Proyectos!$M$3:$M$299,0)),"")</f>
        <v/>
      </c>
      <c r="B397" s="38" t="str">
        <f>IFERROR("#"&amp;INDEX(Proyectos!$A$3:$A$299,MATCH(B390*100+7,Proyectos!$M$3:$M$299,0))&amp;" · "&amp;INDEX(Proyectos!$D$3:$D$299,MATCH(B390*100+7,Proyectos!$M$3:$M$299,0)),"")</f>
        <v/>
      </c>
      <c r="C397" s="38" t="str">
        <f>IFERROR("#"&amp;INDEX(Proyectos!$A$3:$A$299,MATCH(C390*100+7,Proyectos!$M$3:$M$299,0))&amp;" · "&amp;INDEX(Proyectos!$D$3:$D$299,MATCH(C390*100+7,Proyectos!$M$3:$M$299,0)),"")</f>
        <v/>
      </c>
      <c r="D397" s="38" t="str">
        <f>IFERROR("#"&amp;INDEX(Proyectos!$A$3:$A$299,MATCH(D390*100+7,Proyectos!$M$3:$M$299,0))&amp;" · "&amp;INDEX(Proyectos!$D$3:$D$299,MATCH(D390*100+7,Proyectos!$M$3:$M$299,0)),"")</f>
        <v/>
      </c>
      <c r="E397" s="38" t="str">
        <f>IFERROR("#"&amp;INDEX(Proyectos!$A$3:$A$299,MATCH(E390*100+7,Proyectos!$M$3:$M$299,0))&amp;" · "&amp;INDEX(Proyectos!$D$3:$D$299,MATCH(E390*100+7,Proyectos!$M$3:$M$299,0)),"")</f>
        <v/>
      </c>
      <c r="F397" s="38" t="str">
        <f>IFERROR("#"&amp;INDEX(Proyectos!$A$3:$A$299,MATCH(F390*100+7,Proyectos!$M$3:$M$299,0))&amp;" · "&amp;INDEX(Proyectos!$D$3:$D$299,MATCH(F390*100+7,Proyectos!$M$3:$M$299,0)),"")</f>
        <v/>
      </c>
      <c r="G397" s="38" t="str">
        <f>IFERROR("#"&amp;INDEX(Proyectos!$A$3:$A$299,MATCH(G390*100+7,Proyectos!$M$3:$M$299,0))&amp;" · "&amp;INDEX(Proyectos!$D$3:$D$299,MATCH(G390*100+7,Proyectos!$M$3:$M$299,0)),"")</f>
        <v/>
      </c>
      <c r="I397" t="str">
        <f>IFERROR(INDEX(Proyectos!$H$3:$H$299,MATCH(A390*100+7,Proyectos!$M$3:$M$299,0)),"")</f>
        <v/>
      </c>
      <c r="J397" t="str">
        <f>IFERROR(INDEX(Proyectos!$H$3:$H$299,MATCH(B390*100+7,Proyectos!$M$3:$M$299,0)),"")</f>
        <v/>
      </c>
      <c r="K397" t="str">
        <f>IFERROR(INDEX(Proyectos!$H$3:$H$299,MATCH(C390*100+7,Proyectos!$M$3:$M$299,0)),"")</f>
        <v/>
      </c>
      <c r="L397" t="str">
        <f>IFERROR(INDEX(Proyectos!$H$3:$H$299,MATCH(D390*100+7,Proyectos!$M$3:$M$299,0)),"")</f>
        <v/>
      </c>
      <c r="M397" t="str">
        <f>IFERROR(INDEX(Proyectos!$H$3:$H$299,MATCH(E390*100+7,Proyectos!$M$3:$M$299,0)),"")</f>
        <v/>
      </c>
      <c r="N397" t="str">
        <f>IFERROR(INDEX(Proyectos!$H$3:$H$299,MATCH(F390*100+7,Proyectos!$M$3:$M$299,0)),"")</f>
        <v/>
      </c>
      <c r="O397" t="str">
        <f>IFERROR(INDEX(Proyectos!$H$3:$H$299,MATCH(G390*100+7,Proyectos!$M$3:$M$299,0)),"")</f>
        <v/>
      </c>
    </row>
    <row r="398" ht="24" customHeight="1">
      <c r="A398" s="38" t="str">
        <f>IFERROR("#"&amp;INDEX(Proyectos!$A$3:$A$299,MATCH(A390*100+8,Proyectos!$M$3:$M$299,0))&amp;" · "&amp;INDEX(Proyectos!$D$3:$D$299,MATCH(A390*100+8,Proyectos!$M$3:$M$299,0)),"")</f>
        <v/>
      </c>
      <c r="B398" s="38" t="str">
        <f>IFERROR("#"&amp;INDEX(Proyectos!$A$3:$A$299,MATCH(B390*100+8,Proyectos!$M$3:$M$299,0))&amp;" · "&amp;INDEX(Proyectos!$D$3:$D$299,MATCH(B390*100+8,Proyectos!$M$3:$M$299,0)),"")</f>
        <v/>
      </c>
      <c r="C398" s="38" t="str">
        <f>IFERROR("#"&amp;INDEX(Proyectos!$A$3:$A$299,MATCH(C390*100+8,Proyectos!$M$3:$M$299,0))&amp;" · "&amp;INDEX(Proyectos!$D$3:$D$299,MATCH(C390*100+8,Proyectos!$M$3:$M$299,0)),"")</f>
        <v/>
      </c>
      <c r="D398" s="38" t="str">
        <f>IFERROR("#"&amp;INDEX(Proyectos!$A$3:$A$299,MATCH(D390*100+8,Proyectos!$M$3:$M$299,0))&amp;" · "&amp;INDEX(Proyectos!$D$3:$D$299,MATCH(D390*100+8,Proyectos!$M$3:$M$299,0)),"")</f>
        <v/>
      </c>
      <c r="E398" s="38" t="str">
        <f>IFERROR("#"&amp;INDEX(Proyectos!$A$3:$A$299,MATCH(E390*100+8,Proyectos!$M$3:$M$299,0))&amp;" · "&amp;INDEX(Proyectos!$D$3:$D$299,MATCH(E390*100+8,Proyectos!$M$3:$M$299,0)),"")</f>
        <v/>
      </c>
      <c r="F398" s="38" t="str">
        <f>IFERROR("#"&amp;INDEX(Proyectos!$A$3:$A$299,MATCH(F390*100+8,Proyectos!$M$3:$M$299,0))&amp;" · "&amp;INDEX(Proyectos!$D$3:$D$299,MATCH(F390*100+8,Proyectos!$M$3:$M$299,0)),"")</f>
        <v/>
      </c>
      <c r="G398" s="38" t="str">
        <f>IFERROR("#"&amp;INDEX(Proyectos!$A$3:$A$299,MATCH(G390*100+8,Proyectos!$M$3:$M$299,0))&amp;" · "&amp;INDEX(Proyectos!$D$3:$D$299,MATCH(G390*100+8,Proyectos!$M$3:$M$299,0)),"")</f>
        <v/>
      </c>
      <c r="I398" t="str">
        <f>IFERROR(INDEX(Proyectos!$H$3:$H$299,MATCH(A390*100+8,Proyectos!$M$3:$M$299,0)),"")</f>
        <v/>
      </c>
      <c r="J398" t="str">
        <f>IFERROR(INDEX(Proyectos!$H$3:$H$299,MATCH(B390*100+8,Proyectos!$M$3:$M$299,0)),"")</f>
        <v/>
      </c>
      <c r="K398" t="str">
        <f>IFERROR(INDEX(Proyectos!$H$3:$H$299,MATCH(C390*100+8,Proyectos!$M$3:$M$299,0)),"")</f>
        <v/>
      </c>
      <c r="L398" t="str">
        <f>IFERROR(INDEX(Proyectos!$H$3:$H$299,MATCH(D390*100+8,Proyectos!$M$3:$M$299,0)),"")</f>
        <v/>
      </c>
      <c r="M398" t="str">
        <f>IFERROR(INDEX(Proyectos!$H$3:$H$299,MATCH(E390*100+8,Proyectos!$M$3:$M$299,0)),"")</f>
        <v/>
      </c>
      <c r="N398" t="str">
        <f>IFERROR(INDEX(Proyectos!$H$3:$H$299,MATCH(F390*100+8,Proyectos!$M$3:$M$299,0)),"")</f>
        <v/>
      </c>
      <c r="O398" t="str">
        <f>IFERROR(INDEX(Proyectos!$H$3:$H$299,MATCH(G390*100+8,Proyectos!$M$3:$M$299,0)),"")</f>
        <v/>
      </c>
    </row>
    <row r="400" ht="21.75" customHeight="1">
      <c r="A400" s="66" t="inlineStr">
        <is>
          <t>MARZO 2027</t>
        </is>
      </c>
    </row>
    <row r="401" ht="15.75" customHeight="1">
      <c r="A401" s="35" t="inlineStr">
        <is>
          <t>LUN</t>
        </is>
      </c>
      <c r="B401" s="35" t="inlineStr">
        <is>
          <t>MAR</t>
        </is>
      </c>
      <c r="C401" s="35" t="inlineStr">
        <is>
          <t>MIÉ</t>
        </is>
      </c>
      <c r="D401" s="35" t="inlineStr">
        <is>
          <t>JUE</t>
        </is>
      </c>
      <c r="E401" s="35" t="inlineStr">
        <is>
          <t>VIE</t>
        </is>
      </c>
      <c r="F401" s="35" t="inlineStr">
        <is>
          <t>SÁB</t>
        </is>
      </c>
      <c r="G401" s="35" t="inlineStr">
        <is>
          <t>DOM</t>
        </is>
      </c>
    </row>
    <row r="402" ht="15" customHeight="1">
      <c r="A402" s="37" t="n">
        <v>46447</v>
      </c>
      <c r="B402" s="37" t="n">
        <v>46448</v>
      </c>
      <c r="C402" s="37" t="n">
        <v>46449</v>
      </c>
      <c r="D402" s="37" t="n">
        <v>46450</v>
      </c>
      <c r="E402" s="37" t="n">
        <v>46451</v>
      </c>
      <c r="F402" s="37" t="n">
        <v>46452</v>
      </c>
      <c r="G402" s="37" t="n">
        <v>46453</v>
      </c>
    </row>
    <row r="403" ht="24" customHeight="1">
      <c r="A403" s="38" t="str">
        <f>IFERROR("#"&amp;INDEX(Proyectos!$A$3:$A$299,MATCH(A402*100+1,Proyectos!$M$3:$M$299,0))&amp;" · "&amp;INDEX(Proyectos!$D$3:$D$299,MATCH(A402*100+1,Proyectos!$M$3:$M$299,0)),"")</f>
        <v/>
      </c>
      <c r="B403" s="38" t="str">
        <f>IFERROR("#"&amp;INDEX(Proyectos!$A$3:$A$299,MATCH(B402*100+1,Proyectos!$M$3:$M$299,0))&amp;" · "&amp;INDEX(Proyectos!$D$3:$D$299,MATCH(B402*100+1,Proyectos!$M$3:$M$299,0)),"")</f>
        <v/>
      </c>
      <c r="C403" s="38" t="str">
        <f>IFERROR("#"&amp;INDEX(Proyectos!$A$3:$A$299,MATCH(C402*100+1,Proyectos!$M$3:$M$299,0))&amp;" · "&amp;INDEX(Proyectos!$D$3:$D$299,MATCH(C402*100+1,Proyectos!$M$3:$M$299,0)),"")</f>
        <v/>
      </c>
      <c r="D403" s="38" t="str">
        <f>IFERROR("#"&amp;INDEX(Proyectos!$A$3:$A$299,MATCH(D402*100+1,Proyectos!$M$3:$M$299,0))&amp;" · "&amp;INDEX(Proyectos!$D$3:$D$299,MATCH(D402*100+1,Proyectos!$M$3:$M$299,0)),"")</f>
        <v/>
      </c>
      <c r="E403" s="38" t="str">
        <f>IFERROR("#"&amp;INDEX(Proyectos!$A$3:$A$299,MATCH(E402*100+1,Proyectos!$M$3:$M$299,0))&amp;" · "&amp;INDEX(Proyectos!$D$3:$D$299,MATCH(E402*100+1,Proyectos!$M$3:$M$299,0)),"")</f>
        <v/>
      </c>
      <c r="F403" s="38" t="str">
        <f>IFERROR("#"&amp;INDEX(Proyectos!$A$3:$A$299,MATCH(F402*100+1,Proyectos!$M$3:$M$299,0))&amp;" · "&amp;INDEX(Proyectos!$D$3:$D$299,MATCH(F402*100+1,Proyectos!$M$3:$M$299,0)),"")</f>
        <v/>
      </c>
      <c r="G403" s="38" t="str">
        <f>IFERROR("#"&amp;INDEX(Proyectos!$A$3:$A$299,MATCH(G402*100+1,Proyectos!$M$3:$M$299,0))&amp;" · "&amp;INDEX(Proyectos!$D$3:$D$299,MATCH(G402*100+1,Proyectos!$M$3:$M$299,0)),"")</f>
        <v/>
      </c>
      <c r="I403" t="str">
        <f>IFERROR(INDEX(Proyectos!$H$3:$H$299,MATCH(A402*100+1,Proyectos!$M$3:$M$299,0)),"")</f>
        <v/>
      </c>
      <c r="J403" t="str">
        <f>IFERROR(INDEX(Proyectos!$H$3:$H$299,MATCH(B402*100+1,Proyectos!$M$3:$M$299,0)),"")</f>
        <v/>
      </c>
      <c r="K403" t="str">
        <f>IFERROR(INDEX(Proyectos!$H$3:$H$299,MATCH(C402*100+1,Proyectos!$M$3:$M$299,0)),"")</f>
        <v/>
      </c>
      <c r="L403" t="str">
        <f>IFERROR(INDEX(Proyectos!$H$3:$H$299,MATCH(D402*100+1,Proyectos!$M$3:$M$299,0)),"")</f>
        <v/>
      </c>
      <c r="M403" t="str">
        <f>IFERROR(INDEX(Proyectos!$H$3:$H$299,MATCH(E402*100+1,Proyectos!$M$3:$M$299,0)),"")</f>
        <v/>
      </c>
      <c r="N403" t="str">
        <f>IFERROR(INDEX(Proyectos!$H$3:$H$299,MATCH(F402*100+1,Proyectos!$M$3:$M$299,0)),"")</f>
        <v/>
      </c>
      <c r="O403" t="str">
        <f>IFERROR(INDEX(Proyectos!$H$3:$H$299,MATCH(G402*100+1,Proyectos!$M$3:$M$299,0)),"")</f>
        <v/>
      </c>
    </row>
    <row r="404" ht="24" customHeight="1">
      <c r="A404" s="38" t="str">
        <f>IFERROR("#"&amp;INDEX(Proyectos!$A$3:$A$299,MATCH(A402*100+2,Proyectos!$M$3:$M$299,0))&amp;" · "&amp;INDEX(Proyectos!$D$3:$D$299,MATCH(A402*100+2,Proyectos!$M$3:$M$299,0)),"")</f>
        <v/>
      </c>
      <c r="B404" s="38" t="str">
        <f>IFERROR("#"&amp;INDEX(Proyectos!$A$3:$A$299,MATCH(B402*100+2,Proyectos!$M$3:$M$299,0))&amp;" · "&amp;INDEX(Proyectos!$D$3:$D$299,MATCH(B402*100+2,Proyectos!$M$3:$M$299,0)),"")</f>
        <v/>
      </c>
      <c r="C404" s="38" t="str">
        <f>IFERROR("#"&amp;INDEX(Proyectos!$A$3:$A$299,MATCH(C402*100+2,Proyectos!$M$3:$M$299,0))&amp;" · "&amp;INDEX(Proyectos!$D$3:$D$299,MATCH(C402*100+2,Proyectos!$M$3:$M$299,0)),"")</f>
        <v/>
      </c>
      <c r="D404" s="38" t="str">
        <f>IFERROR("#"&amp;INDEX(Proyectos!$A$3:$A$299,MATCH(D402*100+2,Proyectos!$M$3:$M$299,0))&amp;" · "&amp;INDEX(Proyectos!$D$3:$D$299,MATCH(D402*100+2,Proyectos!$M$3:$M$299,0)),"")</f>
        <v/>
      </c>
      <c r="E404" s="38" t="str">
        <f>IFERROR("#"&amp;INDEX(Proyectos!$A$3:$A$299,MATCH(E402*100+2,Proyectos!$M$3:$M$299,0))&amp;" · "&amp;INDEX(Proyectos!$D$3:$D$299,MATCH(E402*100+2,Proyectos!$M$3:$M$299,0)),"")</f>
        <v/>
      </c>
      <c r="F404" s="38" t="str">
        <f>IFERROR("#"&amp;INDEX(Proyectos!$A$3:$A$299,MATCH(F402*100+2,Proyectos!$M$3:$M$299,0))&amp;" · "&amp;INDEX(Proyectos!$D$3:$D$299,MATCH(F402*100+2,Proyectos!$M$3:$M$299,0)),"")</f>
        <v/>
      </c>
      <c r="G404" s="38" t="str">
        <f>IFERROR("#"&amp;INDEX(Proyectos!$A$3:$A$299,MATCH(G402*100+2,Proyectos!$M$3:$M$299,0))&amp;" · "&amp;INDEX(Proyectos!$D$3:$D$299,MATCH(G402*100+2,Proyectos!$M$3:$M$299,0)),"")</f>
        <v/>
      </c>
      <c r="I404" t="str">
        <f>IFERROR(INDEX(Proyectos!$H$3:$H$299,MATCH(A402*100+2,Proyectos!$M$3:$M$299,0)),"")</f>
        <v/>
      </c>
      <c r="J404" t="str">
        <f>IFERROR(INDEX(Proyectos!$H$3:$H$299,MATCH(B402*100+2,Proyectos!$M$3:$M$299,0)),"")</f>
        <v/>
      </c>
      <c r="K404" t="str">
        <f>IFERROR(INDEX(Proyectos!$H$3:$H$299,MATCH(C402*100+2,Proyectos!$M$3:$M$299,0)),"")</f>
        <v/>
      </c>
      <c r="L404" t="str">
        <f>IFERROR(INDEX(Proyectos!$H$3:$H$299,MATCH(D402*100+2,Proyectos!$M$3:$M$299,0)),"")</f>
        <v/>
      </c>
      <c r="M404" t="str">
        <f>IFERROR(INDEX(Proyectos!$H$3:$H$299,MATCH(E402*100+2,Proyectos!$M$3:$M$299,0)),"")</f>
        <v/>
      </c>
      <c r="N404" t="str">
        <f>IFERROR(INDEX(Proyectos!$H$3:$H$299,MATCH(F402*100+2,Proyectos!$M$3:$M$299,0)),"")</f>
        <v/>
      </c>
      <c r="O404" t="str">
        <f>IFERROR(INDEX(Proyectos!$H$3:$H$299,MATCH(G402*100+2,Proyectos!$M$3:$M$299,0)),"")</f>
        <v/>
      </c>
    </row>
    <row r="405" ht="24" customHeight="1">
      <c r="A405" s="38" t="str">
        <f>IFERROR("#"&amp;INDEX(Proyectos!$A$3:$A$299,MATCH(A402*100+3,Proyectos!$M$3:$M$299,0))&amp;" · "&amp;INDEX(Proyectos!$D$3:$D$299,MATCH(A402*100+3,Proyectos!$M$3:$M$299,0)),"")</f>
        <v/>
      </c>
      <c r="B405" s="38" t="str">
        <f>IFERROR("#"&amp;INDEX(Proyectos!$A$3:$A$299,MATCH(B402*100+3,Proyectos!$M$3:$M$299,0))&amp;" · "&amp;INDEX(Proyectos!$D$3:$D$299,MATCH(B402*100+3,Proyectos!$M$3:$M$299,0)),"")</f>
        <v/>
      </c>
      <c r="C405" s="38" t="str">
        <f>IFERROR("#"&amp;INDEX(Proyectos!$A$3:$A$299,MATCH(C402*100+3,Proyectos!$M$3:$M$299,0))&amp;" · "&amp;INDEX(Proyectos!$D$3:$D$299,MATCH(C402*100+3,Proyectos!$M$3:$M$299,0)),"")</f>
        <v/>
      </c>
      <c r="D405" s="38" t="str">
        <f>IFERROR("#"&amp;INDEX(Proyectos!$A$3:$A$299,MATCH(D402*100+3,Proyectos!$M$3:$M$299,0))&amp;" · "&amp;INDEX(Proyectos!$D$3:$D$299,MATCH(D402*100+3,Proyectos!$M$3:$M$299,0)),"")</f>
        <v/>
      </c>
      <c r="E405" s="38" t="str">
        <f>IFERROR("#"&amp;INDEX(Proyectos!$A$3:$A$299,MATCH(E402*100+3,Proyectos!$M$3:$M$299,0))&amp;" · "&amp;INDEX(Proyectos!$D$3:$D$299,MATCH(E402*100+3,Proyectos!$M$3:$M$299,0)),"")</f>
        <v/>
      </c>
      <c r="F405" s="38" t="str">
        <f>IFERROR("#"&amp;INDEX(Proyectos!$A$3:$A$299,MATCH(F402*100+3,Proyectos!$M$3:$M$299,0))&amp;" · "&amp;INDEX(Proyectos!$D$3:$D$299,MATCH(F402*100+3,Proyectos!$M$3:$M$299,0)),"")</f>
        <v/>
      </c>
      <c r="G405" s="38" t="str">
        <f>IFERROR("#"&amp;INDEX(Proyectos!$A$3:$A$299,MATCH(G402*100+3,Proyectos!$M$3:$M$299,0))&amp;" · "&amp;INDEX(Proyectos!$D$3:$D$299,MATCH(G402*100+3,Proyectos!$M$3:$M$299,0)),"")</f>
        <v/>
      </c>
      <c r="I405" t="str">
        <f>IFERROR(INDEX(Proyectos!$H$3:$H$299,MATCH(A402*100+3,Proyectos!$M$3:$M$299,0)),"")</f>
        <v/>
      </c>
      <c r="J405" t="str">
        <f>IFERROR(INDEX(Proyectos!$H$3:$H$299,MATCH(B402*100+3,Proyectos!$M$3:$M$299,0)),"")</f>
        <v/>
      </c>
      <c r="K405" t="str">
        <f>IFERROR(INDEX(Proyectos!$H$3:$H$299,MATCH(C402*100+3,Proyectos!$M$3:$M$299,0)),"")</f>
        <v/>
      </c>
      <c r="L405" t="str">
        <f>IFERROR(INDEX(Proyectos!$H$3:$H$299,MATCH(D402*100+3,Proyectos!$M$3:$M$299,0)),"")</f>
        <v/>
      </c>
      <c r="M405" t="str">
        <f>IFERROR(INDEX(Proyectos!$H$3:$H$299,MATCH(E402*100+3,Proyectos!$M$3:$M$299,0)),"")</f>
        <v/>
      </c>
      <c r="N405" t="str">
        <f>IFERROR(INDEX(Proyectos!$H$3:$H$299,MATCH(F402*100+3,Proyectos!$M$3:$M$299,0)),"")</f>
        <v/>
      </c>
      <c r="O405" t="str">
        <f>IFERROR(INDEX(Proyectos!$H$3:$H$299,MATCH(G402*100+3,Proyectos!$M$3:$M$299,0)),"")</f>
        <v/>
      </c>
    </row>
    <row r="406" ht="24" customHeight="1">
      <c r="A406" s="38" t="str">
        <f>IFERROR("#"&amp;INDEX(Proyectos!$A$3:$A$299,MATCH(A402*100+4,Proyectos!$M$3:$M$299,0))&amp;" · "&amp;INDEX(Proyectos!$D$3:$D$299,MATCH(A402*100+4,Proyectos!$M$3:$M$299,0)),"")</f>
        <v/>
      </c>
      <c r="B406" s="38" t="str">
        <f>IFERROR("#"&amp;INDEX(Proyectos!$A$3:$A$299,MATCH(B402*100+4,Proyectos!$M$3:$M$299,0))&amp;" · "&amp;INDEX(Proyectos!$D$3:$D$299,MATCH(B402*100+4,Proyectos!$M$3:$M$299,0)),"")</f>
        <v/>
      </c>
      <c r="C406" s="38" t="str">
        <f>IFERROR("#"&amp;INDEX(Proyectos!$A$3:$A$299,MATCH(C402*100+4,Proyectos!$M$3:$M$299,0))&amp;" · "&amp;INDEX(Proyectos!$D$3:$D$299,MATCH(C402*100+4,Proyectos!$M$3:$M$299,0)),"")</f>
        <v/>
      </c>
      <c r="D406" s="38" t="str">
        <f>IFERROR("#"&amp;INDEX(Proyectos!$A$3:$A$299,MATCH(D402*100+4,Proyectos!$M$3:$M$299,0))&amp;" · "&amp;INDEX(Proyectos!$D$3:$D$299,MATCH(D402*100+4,Proyectos!$M$3:$M$299,0)),"")</f>
        <v/>
      </c>
      <c r="E406" s="38" t="str">
        <f>IFERROR("#"&amp;INDEX(Proyectos!$A$3:$A$299,MATCH(E402*100+4,Proyectos!$M$3:$M$299,0))&amp;" · "&amp;INDEX(Proyectos!$D$3:$D$299,MATCH(E402*100+4,Proyectos!$M$3:$M$299,0)),"")</f>
        <v/>
      </c>
      <c r="F406" s="38" t="str">
        <f>IFERROR("#"&amp;INDEX(Proyectos!$A$3:$A$299,MATCH(F402*100+4,Proyectos!$M$3:$M$299,0))&amp;" · "&amp;INDEX(Proyectos!$D$3:$D$299,MATCH(F402*100+4,Proyectos!$M$3:$M$299,0)),"")</f>
        <v/>
      </c>
      <c r="G406" s="38" t="str">
        <f>IFERROR("#"&amp;INDEX(Proyectos!$A$3:$A$299,MATCH(G402*100+4,Proyectos!$M$3:$M$299,0))&amp;" · "&amp;INDEX(Proyectos!$D$3:$D$299,MATCH(G402*100+4,Proyectos!$M$3:$M$299,0)),"")</f>
        <v/>
      </c>
      <c r="I406" t="str">
        <f>IFERROR(INDEX(Proyectos!$H$3:$H$299,MATCH(A402*100+4,Proyectos!$M$3:$M$299,0)),"")</f>
        <v/>
      </c>
      <c r="J406" t="str">
        <f>IFERROR(INDEX(Proyectos!$H$3:$H$299,MATCH(B402*100+4,Proyectos!$M$3:$M$299,0)),"")</f>
        <v/>
      </c>
      <c r="K406" t="str">
        <f>IFERROR(INDEX(Proyectos!$H$3:$H$299,MATCH(C402*100+4,Proyectos!$M$3:$M$299,0)),"")</f>
        <v/>
      </c>
      <c r="L406" t="str">
        <f>IFERROR(INDEX(Proyectos!$H$3:$H$299,MATCH(D402*100+4,Proyectos!$M$3:$M$299,0)),"")</f>
        <v/>
      </c>
      <c r="M406" t="str">
        <f>IFERROR(INDEX(Proyectos!$H$3:$H$299,MATCH(E402*100+4,Proyectos!$M$3:$M$299,0)),"")</f>
        <v/>
      </c>
      <c r="N406" t="str">
        <f>IFERROR(INDEX(Proyectos!$H$3:$H$299,MATCH(F402*100+4,Proyectos!$M$3:$M$299,0)),"")</f>
        <v/>
      </c>
      <c r="O406" t="str">
        <f>IFERROR(INDEX(Proyectos!$H$3:$H$299,MATCH(G402*100+4,Proyectos!$M$3:$M$299,0)),"")</f>
        <v/>
      </c>
    </row>
    <row r="407" ht="24" customHeight="1">
      <c r="A407" s="38" t="str">
        <f>IFERROR("#"&amp;INDEX(Proyectos!$A$3:$A$299,MATCH(A402*100+5,Proyectos!$M$3:$M$299,0))&amp;" · "&amp;INDEX(Proyectos!$D$3:$D$299,MATCH(A402*100+5,Proyectos!$M$3:$M$299,0)),"")</f>
        <v/>
      </c>
      <c r="B407" s="38" t="str">
        <f>IFERROR("#"&amp;INDEX(Proyectos!$A$3:$A$299,MATCH(B402*100+5,Proyectos!$M$3:$M$299,0))&amp;" · "&amp;INDEX(Proyectos!$D$3:$D$299,MATCH(B402*100+5,Proyectos!$M$3:$M$299,0)),"")</f>
        <v/>
      </c>
      <c r="C407" s="38" t="str">
        <f>IFERROR("#"&amp;INDEX(Proyectos!$A$3:$A$299,MATCH(C402*100+5,Proyectos!$M$3:$M$299,0))&amp;" · "&amp;INDEX(Proyectos!$D$3:$D$299,MATCH(C402*100+5,Proyectos!$M$3:$M$299,0)),"")</f>
        <v/>
      </c>
      <c r="D407" s="38" t="str">
        <f>IFERROR("#"&amp;INDEX(Proyectos!$A$3:$A$299,MATCH(D402*100+5,Proyectos!$M$3:$M$299,0))&amp;" · "&amp;INDEX(Proyectos!$D$3:$D$299,MATCH(D402*100+5,Proyectos!$M$3:$M$299,0)),"")</f>
        <v/>
      </c>
      <c r="E407" s="38" t="str">
        <f>IFERROR("#"&amp;INDEX(Proyectos!$A$3:$A$299,MATCH(E402*100+5,Proyectos!$M$3:$M$299,0))&amp;" · "&amp;INDEX(Proyectos!$D$3:$D$299,MATCH(E402*100+5,Proyectos!$M$3:$M$299,0)),"")</f>
        <v/>
      </c>
      <c r="F407" s="38" t="str">
        <f>IFERROR("#"&amp;INDEX(Proyectos!$A$3:$A$299,MATCH(F402*100+5,Proyectos!$M$3:$M$299,0))&amp;" · "&amp;INDEX(Proyectos!$D$3:$D$299,MATCH(F402*100+5,Proyectos!$M$3:$M$299,0)),"")</f>
        <v/>
      </c>
      <c r="G407" s="38" t="str">
        <f>IFERROR("#"&amp;INDEX(Proyectos!$A$3:$A$299,MATCH(G402*100+5,Proyectos!$M$3:$M$299,0))&amp;" · "&amp;INDEX(Proyectos!$D$3:$D$299,MATCH(G402*100+5,Proyectos!$M$3:$M$299,0)),"")</f>
        <v/>
      </c>
      <c r="I407" t="str">
        <f>IFERROR(INDEX(Proyectos!$H$3:$H$299,MATCH(A402*100+5,Proyectos!$M$3:$M$299,0)),"")</f>
        <v/>
      </c>
      <c r="J407" t="str">
        <f>IFERROR(INDEX(Proyectos!$H$3:$H$299,MATCH(B402*100+5,Proyectos!$M$3:$M$299,0)),"")</f>
        <v/>
      </c>
      <c r="K407" t="str">
        <f>IFERROR(INDEX(Proyectos!$H$3:$H$299,MATCH(C402*100+5,Proyectos!$M$3:$M$299,0)),"")</f>
        <v/>
      </c>
      <c r="L407" t="str">
        <f>IFERROR(INDEX(Proyectos!$H$3:$H$299,MATCH(D402*100+5,Proyectos!$M$3:$M$299,0)),"")</f>
        <v/>
      </c>
      <c r="M407" t="str">
        <f>IFERROR(INDEX(Proyectos!$H$3:$H$299,MATCH(E402*100+5,Proyectos!$M$3:$M$299,0)),"")</f>
        <v/>
      </c>
      <c r="N407" t="str">
        <f>IFERROR(INDEX(Proyectos!$H$3:$H$299,MATCH(F402*100+5,Proyectos!$M$3:$M$299,0)),"")</f>
        <v/>
      </c>
      <c r="O407" t="str">
        <f>IFERROR(INDEX(Proyectos!$H$3:$H$299,MATCH(G402*100+5,Proyectos!$M$3:$M$299,0)),"")</f>
        <v/>
      </c>
    </row>
    <row r="408" ht="24" customHeight="1">
      <c r="A408" s="38" t="str">
        <f>IFERROR("#"&amp;INDEX(Proyectos!$A$3:$A$299,MATCH(A402*100+6,Proyectos!$M$3:$M$299,0))&amp;" · "&amp;INDEX(Proyectos!$D$3:$D$299,MATCH(A402*100+6,Proyectos!$M$3:$M$299,0)),"")</f>
        <v/>
      </c>
      <c r="B408" s="38" t="str">
        <f>IFERROR("#"&amp;INDEX(Proyectos!$A$3:$A$299,MATCH(B402*100+6,Proyectos!$M$3:$M$299,0))&amp;" · "&amp;INDEX(Proyectos!$D$3:$D$299,MATCH(B402*100+6,Proyectos!$M$3:$M$299,0)),"")</f>
        <v/>
      </c>
      <c r="C408" s="38" t="str">
        <f>IFERROR("#"&amp;INDEX(Proyectos!$A$3:$A$299,MATCH(C402*100+6,Proyectos!$M$3:$M$299,0))&amp;" · "&amp;INDEX(Proyectos!$D$3:$D$299,MATCH(C402*100+6,Proyectos!$M$3:$M$299,0)),"")</f>
        <v/>
      </c>
      <c r="D408" s="38" t="str">
        <f>IFERROR("#"&amp;INDEX(Proyectos!$A$3:$A$299,MATCH(D402*100+6,Proyectos!$M$3:$M$299,0))&amp;" · "&amp;INDEX(Proyectos!$D$3:$D$299,MATCH(D402*100+6,Proyectos!$M$3:$M$299,0)),"")</f>
        <v/>
      </c>
      <c r="E408" s="38" t="str">
        <f>IFERROR("#"&amp;INDEX(Proyectos!$A$3:$A$299,MATCH(E402*100+6,Proyectos!$M$3:$M$299,0))&amp;" · "&amp;INDEX(Proyectos!$D$3:$D$299,MATCH(E402*100+6,Proyectos!$M$3:$M$299,0)),"")</f>
        <v/>
      </c>
      <c r="F408" s="38" t="str">
        <f>IFERROR("#"&amp;INDEX(Proyectos!$A$3:$A$299,MATCH(F402*100+6,Proyectos!$M$3:$M$299,0))&amp;" · "&amp;INDEX(Proyectos!$D$3:$D$299,MATCH(F402*100+6,Proyectos!$M$3:$M$299,0)),"")</f>
        <v/>
      </c>
      <c r="G408" s="38" t="str">
        <f>IFERROR("#"&amp;INDEX(Proyectos!$A$3:$A$299,MATCH(G402*100+6,Proyectos!$M$3:$M$299,0))&amp;" · "&amp;INDEX(Proyectos!$D$3:$D$299,MATCH(G402*100+6,Proyectos!$M$3:$M$299,0)),"")</f>
        <v/>
      </c>
      <c r="I408" t="str">
        <f>IFERROR(INDEX(Proyectos!$H$3:$H$299,MATCH(A402*100+6,Proyectos!$M$3:$M$299,0)),"")</f>
        <v/>
      </c>
      <c r="J408" t="str">
        <f>IFERROR(INDEX(Proyectos!$H$3:$H$299,MATCH(B402*100+6,Proyectos!$M$3:$M$299,0)),"")</f>
        <v/>
      </c>
      <c r="K408" t="str">
        <f>IFERROR(INDEX(Proyectos!$H$3:$H$299,MATCH(C402*100+6,Proyectos!$M$3:$M$299,0)),"")</f>
        <v/>
      </c>
      <c r="L408" t="str">
        <f>IFERROR(INDEX(Proyectos!$H$3:$H$299,MATCH(D402*100+6,Proyectos!$M$3:$M$299,0)),"")</f>
        <v/>
      </c>
      <c r="M408" t="str">
        <f>IFERROR(INDEX(Proyectos!$H$3:$H$299,MATCH(E402*100+6,Proyectos!$M$3:$M$299,0)),"")</f>
        <v/>
      </c>
      <c r="N408" t="str">
        <f>IFERROR(INDEX(Proyectos!$H$3:$H$299,MATCH(F402*100+6,Proyectos!$M$3:$M$299,0)),"")</f>
        <v/>
      </c>
      <c r="O408" t="str">
        <f>IFERROR(INDEX(Proyectos!$H$3:$H$299,MATCH(G402*100+6,Proyectos!$M$3:$M$299,0)),"")</f>
        <v/>
      </c>
    </row>
    <row r="409" ht="24" customHeight="1">
      <c r="A409" s="38" t="str">
        <f>IFERROR("#"&amp;INDEX(Proyectos!$A$3:$A$299,MATCH(A402*100+7,Proyectos!$M$3:$M$299,0))&amp;" · "&amp;INDEX(Proyectos!$D$3:$D$299,MATCH(A402*100+7,Proyectos!$M$3:$M$299,0)),"")</f>
        <v/>
      </c>
      <c r="B409" s="38" t="str">
        <f>IFERROR("#"&amp;INDEX(Proyectos!$A$3:$A$299,MATCH(B402*100+7,Proyectos!$M$3:$M$299,0))&amp;" · "&amp;INDEX(Proyectos!$D$3:$D$299,MATCH(B402*100+7,Proyectos!$M$3:$M$299,0)),"")</f>
        <v/>
      </c>
      <c r="C409" s="38" t="str">
        <f>IFERROR("#"&amp;INDEX(Proyectos!$A$3:$A$299,MATCH(C402*100+7,Proyectos!$M$3:$M$299,0))&amp;" · "&amp;INDEX(Proyectos!$D$3:$D$299,MATCH(C402*100+7,Proyectos!$M$3:$M$299,0)),"")</f>
        <v/>
      </c>
      <c r="D409" s="38" t="str">
        <f>IFERROR("#"&amp;INDEX(Proyectos!$A$3:$A$299,MATCH(D402*100+7,Proyectos!$M$3:$M$299,0))&amp;" · "&amp;INDEX(Proyectos!$D$3:$D$299,MATCH(D402*100+7,Proyectos!$M$3:$M$299,0)),"")</f>
        <v/>
      </c>
      <c r="E409" s="38" t="str">
        <f>IFERROR("#"&amp;INDEX(Proyectos!$A$3:$A$299,MATCH(E402*100+7,Proyectos!$M$3:$M$299,0))&amp;" · "&amp;INDEX(Proyectos!$D$3:$D$299,MATCH(E402*100+7,Proyectos!$M$3:$M$299,0)),"")</f>
        <v/>
      </c>
      <c r="F409" s="38" t="str">
        <f>IFERROR("#"&amp;INDEX(Proyectos!$A$3:$A$299,MATCH(F402*100+7,Proyectos!$M$3:$M$299,0))&amp;" · "&amp;INDEX(Proyectos!$D$3:$D$299,MATCH(F402*100+7,Proyectos!$M$3:$M$299,0)),"")</f>
        <v/>
      </c>
      <c r="G409" s="38" t="str">
        <f>IFERROR("#"&amp;INDEX(Proyectos!$A$3:$A$299,MATCH(G402*100+7,Proyectos!$M$3:$M$299,0))&amp;" · "&amp;INDEX(Proyectos!$D$3:$D$299,MATCH(G402*100+7,Proyectos!$M$3:$M$299,0)),"")</f>
        <v/>
      </c>
      <c r="I409" t="str">
        <f>IFERROR(INDEX(Proyectos!$H$3:$H$299,MATCH(A402*100+7,Proyectos!$M$3:$M$299,0)),"")</f>
        <v/>
      </c>
      <c r="J409" t="str">
        <f>IFERROR(INDEX(Proyectos!$H$3:$H$299,MATCH(B402*100+7,Proyectos!$M$3:$M$299,0)),"")</f>
        <v/>
      </c>
      <c r="K409" t="str">
        <f>IFERROR(INDEX(Proyectos!$H$3:$H$299,MATCH(C402*100+7,Proyectos!$M$3:$M$299,0)),"")</f>
        <v/>
      </c>
      <c r="L409" t="str">
        <f>IFERROR(INDEX(Proyectos!$H$3:$H$299,MATCH(D402*100+7,Proyectos!$M$3:$M$299,0)),"")</f>
        <v/>
      </c>
      <c r="M409" t="str">
        <f>IFERROR(INDEX(Proyectos!$H$3:$H$299,MATCH(E402*100+7,Proyectos!$M$3:$M$299,0)),"")</f>
        <v/>
      </c>
      <c r="N409" t="str">
        <f>IFERROR(INDEX(Proyectos!$H$3:$H$299,MATCH(F402*100+7,Proyectos!$M$3:$M$299,0)),"")</f>
        <v/>
      </c>
      <c r="O409" t="str">
        <f>IFERROR(INDEX(Proyectos!$H$3:$H$299,MATCH(G402*100+7,Proyectos!$M$3:$M$299,0)),"")</f>
        <v/>
      </c>
    </row>
    <row r="410" ht="24" customHeight="1">
      <c r="A410" s="38" t="str">
        <f>IFERROR("#"&amp;INDEX(Proyectos!$A$3:$A$299,MATCH(A402*100+8,Proyectos!$M$3:$M$299,0))&amp;" · "&amp;INDEX(Proyectos!$D$3:$D$299,MATCH(A402*100+8,Proyectos!$M$3:$M$299,0)),"")</f>
        <v/>
      </c>
      <c r="B410" s="38" t="str">
        <f>IFERROR("#"&amp;INDEX(Proyectos!$A$3:$A$299,MATCH(B402*100+8,Proyectos!$M$3:$M$299,0))&amp;" · "&amp;INDEX(Proyectos!$D$3:$D$299,MATCH(B402*100+8,Proyectos!$M$3:$M$299,0)),"")</f>
        <v/>
      </c>
      <c r="C410" s="38" t="str">
        <f>IFERROR("#"&amp;INDEX(Proyectos!$A$3:$A$299,MATCH(C402*100+8,Proyectos!$M$3:$M$299,0))&amp;" · "&amp;INDEX(Proyectos!$D$3:$D$299,MATCH(C402*100+8,Proyectos!$M$3:$M$299,0)),"")</f>
        <v/>
      </c>
      <c r="D410" s="38" t="str">
        <f>IFERROR("#"&amp;INDEX(Proyectos!$A$3:$A$299,MATCH(D402*100+8,Proyectos!$M$3:$M$299,0))&amp;" · "&amp;INDEX(Proyectos!$D$3:$D$299,MATCH(D402*100+8,Proyectos!$M$3:$M$299,0)),"")</f>
        <v/>
      </c>
      <c r="E410" s="38" t="str">
        <f>IFERROR("#"&amp;INDEX(Proyectos!$A$3:$A$299,MATCH(E402*100+8,Proyectos!$M$3:$M$299,0))&amp;" · "&amp;INDEX(Proyectos!$D$3:$D$299,MATCH(E402*100+8,Proyectos!$M$3:$M$299,0)),"")</f>
        <v/>
      </c>
      <c r="F410" s="38" t="str">
        <f>IFERROR("#"&amp;INDEX(Proyectos!$A$3:$A$299,MATCH(F402*100+8,Proyectos!$M$3:$M$299,0))&amp;" · "&amp;INDEX(Proyectos!$D$3:$D$299,MATCH(F402*100+8,Proyectos!$M$3:$M$299,0)),"")</f>
        <v/>
      </c>
      <c r="G410" s="38" t="str">
        <f>IFERROR("#"&amp;INDEX(Proyectos!$A$3:$A$299,MATCH(G402*100+8,Proyectos!$M$3:$M$299,0))&amp;" · "&amp;INDEX(Proyectos!$D$3:$D$299,MATCH(G402*100+8,Proyectos!$M$3:$M$299,0)),"")</f>
        <v/>
      </c>
      <c r="I410" t="str">
        <f>IFERROR(INDEX(Proyectos!$H$3:$H$299,MATCH(A402*100+8,Proyectos!$M$3:$M$299,0)),"")</f>
        <v/>
      </c>
      <c r="J410" t="str">
        <f>IFERROR(INDEX(Proyectos!$H$3:$H$299,MATCH(B402*100+8,Proyectos!$M$3:$M$299,0)),"")</f>
        <v/>
      </c>
      <c r="K410" t="str">
        <f>IFERROR(INDEX(Proyectos!$H$3:$H$299,MATCH(C402*100+8,Proyectos!$M$3:$M$299,0)),"")</f>
        <v/>
      </c>
      <c r="L410" t="str">
        <f>IFERROR(INDEX(Proyectos!$H$3:$H$299,MATCH(D402*100+8,Proyectos!$M$3:$M$299,0)),"")</f>
        <v/>
      </c>
      <c r="M410" t="str">
        <f>IFERROR(INDEX(Proyectos!$H$3:$H$299,MATCH(E402*100+8,Proyectos!$M$3:$M$299,0)),"")</f>
        <v/>
      </c>
      <c r="N410" t="str">
        <f>IFERROR(INDEX(Proyectos!$H$3:$H$299,MATCH(F402*100+8,Proyectos!$M$3:$M$299,0)),"")</f>
        <v/>
      </c>
      <c r="O410" t="str">
        <f>IFERROR(INDEX(Proyectos!$H$3:$H$299,MATCH(G402*100+8,Proyectos!$M$3:$M$299,0)),"")</f>
        <v/>
      </c>
    </row>
    <row r="411" ht="15" customHeight="1">
      <c r="A411" s="37" t="n">
        <v>46454</v>
      </c>
      <c r="B411" s="37" t="n">
        <v>46455</v>
      </c>
      <c r="C411" s="37" t="n">
        <v>46456</v>
      </c>
      <c r="D411" s="37" t="n">
        <v>46457</v>
      </c>
      <c r="E411" s="37" t="n">
        <v>46458</v>
      </c>
      <c r="F411" s="37" t="n">
        <v>46459</v>
      </c>
      <c r="G411" s="37" t="n">
        <v>46460</v>
      </c>
    </row>
    <row r="412" ht="24" customHeight="1">
      <c r="A412" s="38" t="str">
        <f>IFERROR("#"&amp;INDEX(Proyectos!$A$3:$A$299,MATCH(A411*100+1,Proyectos!$M$3:$M$299,0))&amp;" · "&amp;INDEX(Proyectos!$D$3:$D$299,MATCH(A411*100+1,Proyectos!$M$3:$M$299,0)),"")</f>
        <v/>
      </c>
      <c r="B412" s="38" t="str">
        <f>IFERROR("#"&amp;INDEX(Proyectos!$A$3:$A$299,MATCH(B411*100+1,Proyectos!$M$3:$M$299,0))&amp;" · "&amp;INDEX(Proyectos!$D$3:$D$299,MATCH(B411*100+1,Proyectos!$M$3:$M$299,0)),"")</f>
        <v/>
      </c>
      <c r="C412" s="38" t="str">
        <f>IFERROR("#"&amp;INDEX(Proyectos!$A$3:$A$299,MATCH(C411*100+1,Proyectos!$M$3:$M$299,0))&amp;" · "&amp;INDEX(Proyectos!$D$3:$D$299,MATCH(C411*100+1,Proyectos!$M$3:$M$299,0)),"")</f>
        <v/>
      </c>
      <c r="D412" s="38" t="str">
        <f>IFERROR("#"&amp;INDEX(Proyectos!$A$3:$A$299,MATCH(D411*100+1,Proyectos!$M$3:$M$299,0))&amp;" · "&amp;INDEX(Proyectos!$D$3:$D$299,MATCH(D411*100+1,Proyectos!$M$3:$M$299,0)),"")</f>
        <v/>
      </c>
      <c r="E412" s="38" t="str">
        <f>IFERROR("#"&amp;INDEX(Proyectos!$A$3:$A$299,MATCH(E411*100+1,Proyectos!$M$3:$M$299,0))&amp;" · "&amp;INDEX(Proyectos!$D$3:$D$299,MATCH(E411*100+1,Proyectos!$M$3:$M$299,0)),"")</f>
        <v/>
      </c>
      <c r="F412" s="38" t="str">
        <f>IFERROR("#"&amp;INDEX(Proyectos!$A$3:$A$299,MATCH(F411*100+1,Proyectos!$M$3:$M$299,0))&amp;" · "&amp;INDEX(Proyectos!$D$3:$D$299,MATCH(F411*100+1,Proyectos!$M$3:$M$299,0)),"")</f>
        <v/>
      </c>
      <c r="G412" s="38" t="str">
        <f>IFERROR("#"&amp;INDEX(Proyectos!$A$3:$A$299,MATCH(G411*100+1,Proyectos!$M$3:$M$299,0))&amp;" · "&amp;INDEX(Proyectos!$D$3:$D$299,MATCH(G411*100+1,Proyectos!$M$3:$M$299,0)),"")</f>
        <v/>
      </c>
      <c r="I412" t="str">
        <f>IFERROR(INDEX(Proyectos!$H$3:$H$299,MATCH(A411*100+1,Proyectos!$M$3:$M$299,0)),"")</f>
        <v/>
      </c>
      <c r="J412" t="str">
        <f>IFERROR(INDEX(Proyectos!$H$3:$H$299,MATCH(B411*100+1,Proyectos!$M$3:$M$299,0)),"")</f>
        <v/>
      </c>
      <c r="K412" t="str">
        <f>IFERROR(INDEX(Proyectos!$H$3:$H$299,MATCH(C411*100+1,Proyectos!$M$3:$M$299,0)),"")</f>
        <v/>
      </c>
      <c r="L412" t="str">
        <f>IFERROR(INDEX(Proyectos!$H$3:$H$299,MATCH(D411*100+1,Proyectos!$M$3:$M$299,0)),"")</f>
        <v/>
      </c>
      <c r="M412" t="str">
        <f>IFERROR(INDEX(Proyectos!$H$3:$H$299,MATCH(E411*100+1,Proyectos!$M$3:$M$299,0)),"")</f>
        <v/>
      </c>
      <c r="N412" t="str">
        <f>IFERROR(INDEX(Proyectos!$H$3:$H$299,MATCH(F411*100+1,Proyectos!$M$3:$M$299,0)),"")</f>
        <v/>
      </c>
      <c r="O412" t="str">
        <f>IFERROR(INDEX(Proyectos!$H$3:$H$299,MATCH(G411*100+1,Proyectos!$M$3:$M$299,0)),"")</f>
        <v/>
      </c>
    </row>
    <row r="413" ht="24" customHeight="1">
      <c r="A413" s="38" t="str">
        <f>IFERROR("#"&amp;INDEX(Proyectos!$A$3:$A$299,MATCH(A411*100+2,Proyectos!$M$3:$M$299,0))&amp;" · "&amp;INDEX(Proyectos!$D$3:$D$299,MATCH(A411*100+2,Proyectos!$M$3:$M$299,0)),"")</f>
        <v/>
      </c>
      <c r="B413" s="38" t="str">
        <f>IFERROR("#"&amp;INDEX(Proyectos!$A$3:$A$299,MATCH(B411*100+2,Proyectos!$M$3:$M$299,0))&amp;" · "&amp;INDEX(Proyectos!$D$3:$D$299,MATCH(B411*100+2,Proyectos!$M$3:$M$299,0)),"")</f>
        <v/>
      </c>
      <c r="C413" s="38" t="str">
        <f>IFERROR("#"&amp;INDEX(Proyectos!$A$3:$A$299,MATCH(C411*100+2,Proyectos!$M$3:$M$299,0))&amp;" · "&amp;INDEX(Proyectos!$D$3:$D$299,MATCH(C411*100+2,Proyectos!$M$3:$M$299,0)),"")</f>
        <v/>
      </c>
      <c r="D413" s="38" t="str">
        <f>IFERROR("#"&amp;INDEX(Proyectos!$A$3:$A$299,MATCH(D411*100+2,Proyectos!$M$3:$M$299,0))&amp;" · "&amp;INDEX(Proyectos!$D$3:$D$299,MATCH(D411*100+2,Proyectos!$M$3:$M$299,0)),"")</f>
        <v/>
      </c>
      <c r="E413" s="38" t="str">
        <f>IFERROR("#"&amp;INDEX(Proyectos!$A$3:$A$299,MATCH(E411*100+2,Proyectos!$M$3:$M$299,0))&amp;" · "&amp;INDEX(Proyectos!$D$3:$D$299,MATCH(E411*100+2,Proyectos!$M$3:$M$299,0)),"")</f>
        <v/>
      </c>
      <c r="F413" s="38" t="str">
        <f>IFERROR("#"&amp;INDEX(Proyectos!$A$3:$A$299,MATCH(F411*100+2,Proyectos!$M$3:$M$299,0))&amp;" · "&amp;INDEX(Proyectos!$D$3:$D$299,MATCH(F411*100+2,Proyectos!$M$3:$M$299,0)),"")</f>
        <v/>
      </c>
      <c r="G413" s="38" t="str">
        <f>IFERROR("#"&amp;INDEX(Proyectos!$A$3:$A$299,MATCH(G411*100+2,Proyectos!$M$3:$M$299,0))&amp;" · "&amp;INDEX(Proyectos!$D$3:$D$299,MATCH(G411*100+2,Proyectos!$M$3:$M$299,0)),"")</f>
        <v/>
      </c>
      <c r="I413" t="str">
        <f>IFERROR(INDEX(Proyectos!$H$3:$H$299,MATCH(A411*100+2,Proyectos!$M$3:$M$299,0)),"")</f>
        <v/>
      </c>
      <c r="J413" t="str">
        <f>IFERROR(INDEX(Proyectos!$H$3:$H$299,MATCH(B411*100+2,Proyectos!$M$3:$M$299,0)),"")</f>
        <v/>
      </c>
      <c r="K413" t="str">
        <f>IFERROR(INDEX(Proyectos!$H$3:$H$299,MATCH(C411*100+2,Proyectos!$M$3:$M$299,0)),"")</f>
        <v/>
      </c>
      <c r="L413" t="str">
        <f>IFERROR(INDEX(Proyectos!$H$3:$H$299,MATCH(D411*100+2,Proyectos!$M$3:$M$299,0)),"")</f>
        <v/>
      </c>
      <c r="M413" t="str">
        <f>IFERROR(INDEX(Proyectos!$H$3:$H$299,MATCH(E411*100+2,Proyectos!$M$3:$M$299,0)),"")</f>
        <v/>
      </c>
      <c r="N413" t="str">
        <f>IFERROR(INDEX(Proyectos!$H$3:$H$299,MATCH(F411*100+2,Proyectos!$M$3:$M$299,0)),"")</f>
        <v/>
      </c>
      <c r="O413" t="str">
        <f>IFERROR(INDEX(Proyectos!$H$3:$H$299,MATCH(G411*100+2,Proyectos!$M$3:$M$299,0)),"")</f>
        <v/>
      </c>
    </row>
    <row r="414" ht="24" customHeight="1">
      <c r="A414" s="38" t="str">
        <f>IFERROR("#"&amp;INDEX(Proyectos!$A$3:$A$299,MATCH(A411*100+3,Proyectos!$M$3:$M$299,0))&amp;" · "&amp;INDEX(Proyectos!$D$3:$D$299,MATCH(A411*100+3,Proyectos!$M$3:$M$299,0)),"")</f>
        <v/>
      </c>
      <c r="B414" s="38" t="str">
        <f>IFERROR("#"&amp;INDEX(Proyectos!$A$3:$A$299,MATCH(B411*100+3,Proyectos!$M$3:$M$299,0))&amp;" · "&amp;INDEX(Proyectos!$D$3:$D$299,MATCH(B411*100+3,Proyectos!$M$3:$M$299,0)),"")</f>
        <v/>
      </c>
      <c r="C414" s="38" t="str">
        <f>IFERROR("#"&amp;INDEX(Proyectos!$A$3:$A$299,MATCH(C411*100+3,Proyectos!$M$3:$M$299,0))&amp;" · "&amp;INDEX(Proyectos!$D$3:$D$299,MATCH(C411*100+3,Proyectos!$M$3:$M$299,0)),"")</f>
        <v/>
      </c>
      <c r="D414" s="38" t="str">
        <f>IFERROR("#"&amp;INDEX(Proyectos!$A$3:$A$299,MATCH(D411*100+3,Proyectos!$M$3:$M$299,0))&amp;" · "&amp;INDEX(Proyectos!$D$3:$D$299,MATCH(D411*100+3,Proyectos!$M$3:$M$299,0)),"")</f>
        <v/>
      </c>
      <c r="E414" s="38" t="str">
        <f>IFERROR("#"&amp;INDEX(Proyectos!$A$3:$A$299,MATCH(E411*100+3,Proyectos!$M$3:$M$299,0))&amp;" · "&amp;INDEX(Proyectos!$D$3:$D$299,MATCH(E411*100+3,Proyectos!$M$3:$M$299,0)),"")</f>
        <v/>
      </c>
      <c r="F414" s="38" t="str">
        <f>IFERROR("#"&amp;INDEX(Proyectos!$A$3:$A$299,MATCH(F411*100+3,Proyectos!$M$3:$M$299,0))&amp;" · "&amp;INDEX(Proyectos!$D$3:$D$299,MATCH(F411*100+3,Proyectos!$M$3:$M$299,0)),"")</f>
        <v/>
      </c>
      <c r="G414" s="38" t="str">
        <f>IFERROR("#"&amp;INDEX(Proyectos!$A$3:$A$299,MATCH(G411*100+3,Proyectos!$M$3:$M$299,0))&amp;" · "&amp;INDEX(Proyectos!$D$3:$D$299,MATCH(G411*100+3,Proyectos!$M$3:$M$299,0)),"")</f>
        <v/>
      </c>
      <c r="I414" t="str">
        <f>IFERROR(INDEX(Proyectos!$H$3:$H$299,MATCH(A411*100+3,Proyectos!$M$3:$M$299,0)),"")</f>
        <v/>
      </c>
      <c r="J414" t="str">
        <f>IFERROR(INDEX(Proyectos!$H$3:$H$299,MATCH(B411*100+3,Proyectos!$M$3:$M$299,0)),"")</f>
        <v/>
      </c>
      <c r="K414" t="str">
        <f>IFERROR(INDEX(Proyectos!$H$3:$H$299,MATCH(C411*100+3,Proyectos!$M$3:$M$299,0)),"")</f>
        <v/>
      </c>
      <c r="L414" t="str">
        <f>IFERROR(INDEX(Proyectos!$H$3:$H$299,MATCH(D411*100+3,Proyectos!$M$3:$M$299,0)),"")</f>
        <v/>
      </c>
      <c r="M414" t="str">
        <f>IFERROR(INDEX(Proyectos!$H$3:$H$299,MATCH(E411*100+3,Proyectos!$M$3:$M$299,0)),"")</f>
        <v/>
      </c>
      <c r="N414" t="str">
        <f>IFERROR(INDEX(Proyectos!$H$3:$H$299,MATCH(F411*100+3,Proyectos!$M$3:$M$299,0)),"")</f>
        <v/>
      </c>
      <c r="O414" t="str">
        <f>IFERROR(INDEX(Proyectos!$H$3:$H$299,MATCH(G411*100+3,Proyectos!$M$3:$M$299,0)),"")</f>
        <v/>
      </c>
    </row>
    <row r="415" ht="24" customHeight="1">
      <c r="A415" s="38" t="str">
        <f>IFERROR("#"&amp;INDEX(Proyectos!$A$3:$A$299,MATCH(A411*100+4,Proyectos!$M$3:$M$299,0))&amp;" · "&amp;INDEX(Proyectos!$D$3:$D$299,MATCH(A411*100+4,Proyectos!$M$3:$M$299,0)),"")</f>
        <v/>
      </c>
      <c r="B415" s="38" t="str">
        <f>IFERROR("#"&amp;INDEX(Proyectos!$A$3:$A$299,MATCH(B411*100+4,Proyectos!$M$3:$M$299,0))&amp;" · "&amp;INDEX(Proyectos!$D$3:$D$299,MATCH(B411*100+4,Proyectos!$M$3:$M$299,0)),"")</f>
        <v/>
      </c>
      <c r="C415" s="38" t="str">
        <f>IFERROR("#"&amp;INDEX(Proyectos!$A$3:$A$299,MATCH(C411*100+4,Proyectos!$M$3:$M$299,0))&amp;" · "&amp;INDEX(Proyectos!$D$3:$D$299,MATCH(C411*100+4,Proyectos!$M$3:$M$299,0)),"")</f>
        <v/>
      </c>
      <c r="D415" s="38" t="str">
        <f>IFERROR("#"&amp;INDEX(Proyectos!$A$3:$A$299,MATCH(D411*100+4,Proyectos!$M$3:$M$299,0))&amp;" · "&amp;INDEX(Proyectos!$D$3:$D$299,MATCH(D411*100+4,Proyectos!$M$3:$M$299,0)),"")</f>
        <v/>
      </c>
      <c r="E415" s="38" t="str">
        <f>IFERROR("#"&amp;INDEX(Proyectos!$A$3:$A$299,MATCH(E411*100+4,Proyectos!$M$3:$M$299,0))&amp;" · "&amp;INDEX(Proyectos!$D$3:$D$299,MATCH(E411*100+4,Proyectos!$M$3:$M$299,0)),"")</f>
        <v/>
      </c>
      <c r="F415" s="38" t="str">
        <f>IFERROR("#"&amp;INDEX(Proyectos!$A$3:$A$299,MATCH(F411*100+4,Proyectos!$M$3:$M$299,0))&amp;" · "&amp;INDEX(Proyectos!$D$3:$D$299,MATCH(F411*100+4,Proyectos!$M$3:$M$299,0)),"")</f>
        <v/>
      </c>
      <c r="G415" s="38" t="str">
        <f>IFERROR("#"&amp;INDEX(Proyectos!$A$3:$A$299,MATCH(G411*100+4,Proyectos!$M$3:$M$299,0))&amp;" · "&amp;INDEX(Proyectos!$D$3:$D$299,MATCH(G411*100+4,Proyectos!$M$3:$M$299,0)),"")</f>
        <v/>
      </c>
      <c r="I415" t="str">
        <f>IFERROR(INDEX(Proyectos!$H$3:$H$299,MATCH(A411*100+4,Proyectos!$M$3:$M$299,0)),"")</f>
        <v/>
      </c>
      <c r="J415" t="str">
        <f>IFERROR(INDEX(Proyectos!$H$3:$H$299,MATCH(B411*100+4,Proyectos!$M$3:$M$299,0)),"")</f>
        <v/>
      </c>
      <c r="K415" t="str">
        <f>IFERROR(INDEX(Proyectos!$H$3:$H$299,MATCH(C411*100+4,Proyectos!$M$3:$M$299,0)),"")</f>
        <v/>
      </c>
      <c r="L415" t="str">
        <f>IFERROR(INDEX(Proyectos!$H$3:$H$299,MATCH(D411*100+4,Proyectos!$M$3:$M$299,0)),"")</f>
        <v/>
      </c>
      <c r="M415" t="str">
        <f>IFERROR(INDEX(Proyectos!$H$3:$H$299,MATCH(E411*100+4,Proyectos!$M$3:$M$299,0)),"")</f>
        <v/>
      </c>
      <c r="N415" t="str">
        <f>IFERROR(INDEX(Proyectos!$H$3:$H$299,MATCH(F411*100+4,Proyectos!$M$3:$M$299,0)),"")</f>
        <v/>
      </c>
      <c r="O415" t="str">
        <f>IFERROR(INDEX(Proyectos!$H$3:$H$299,MATCH(G411*100+4,Proyectos!$M$3:$M$299,0)),"")</f>
        <v/>
      </c>
    </row>
    <row r="416" ht="24" customHeight="1">
      <c r="A416" s="38" t="str">
        <f>IFERROR("#"&amp;INDEX(Proyectos!$A$3:$A$299,MATCH(A411*100+5,Proyectos!$M$3:$M$299,0))&amp;" · "&amp;INDEX(Proyectos!$D$3:$D$299,MATCH(A411*100+5,Proyectos!$M$3:$M$299,0)),"")</f>
        <v/>
      </c>
      <c r="B416" s="38" t="str">
        <f>IFERROR("#"&amp;INDEX(Proyectos!$A$3:$A$299,MATCH(B411*100+5,Proyectos!$M$3:$M$299,0))&amp;" · "&amp;INDEX(Proyectos!$D$3:$D$299,MATCH(B411*100+5,Proyectos!$M$3:$M$299,0)),"")</f>
        <v/>
      </c>
      <c r="C416" s="38" t="str">
        <f>IFERROR("#"&amp;INDEX(Proyectos!$A$3:$A$299,MATCH(C411*100+5,Proyectos!$M$3:$M$299,0))&amp;" · "&amp;INDEX(Proyectos!$D$3:$D$299,MATCH(C411*100+5,Proyectos!$M$3:$M$299,0)),"")</f>
        <v/>
      </c>
      <c r="D416" s="38" t="str">
        <f>IFERROR("#"&amp;INDEX(Proyectos!$A$3:$A$299,MATCH(D411*100+5,Proyectos!$M$3:$M$299,0))&amp;" · "&amp;INDEX(Proyectos!$D$3:$D$299,MATCH(D411*100+5,Proyectos!$M$3:$M$299,0)),"")</f>
        <v/>
      </c>
      <c r="E416" s="38" t="str">
        <f>IFERROR("#"&amp;INDEX(Proyectos!$A$3:$A$299,MATCH(E411*100+5,Proyectos!$M$3:$M$299,0))&amp;" · "&amp;INDEX(Proyectos!$D$3:$D$299,MATCH(E411*100+5,Proyectos!$M$3:$M$299,0)),"")</f>
        <v/>
      </c>
      <c r="F416" s="38" t="str">
        <f>IFERROR("#"&amp;INDEX(Proyectos!$A$3:$A$299,MATCH(F411*100+5,Proyectos!$M$3:$M$299,0))&amp;" · "&amp;INDEX(Proyectos!$D$3:$D$299,MATCH(F411*100+5,Proyectos!$M$3:$M$299,0)),"")</f>
        <v/>
      </c>
      <c r="G416" s="38" t="str">
        <f>IFERROR("#"&amp;INDEX(Proyectos!$A$3:$A$299,MATCH(G411*100+5,Proyectos!$M$3:$M$299,0))&amp;" · "&amp;INDEX(Proyectos!$D$3:$D$299,MATCH(G411*100+5,Proyectos!$M$3:$M$299,0)),"")</f>
        <v/>
      </c>
      <c r="I416" t="str">
        <f>IFERROR(INDEX(Proyectos!$H$3:$H$299,MATCH(A411*100+5,Proyectos!$M$3:$M$299,0)),"")</f>
        <v/>
      </c>
      <c r="J416" t="str">
        <f>IFERROR(INDEX(Proyectos!$H$3:$H$299,MATCH(B411*100+5,Proyectos!$M$3:$M$299,0)),"")</f>
        <v/>
      </c>
      <c r="K416" t="str">
        <f>IFERROR(INDEX(Proyectos!$H$3:$H$299,MATCH(C411*100+5,Proyectos!$M$3:$M$299,0)),"")</f>
        <v/>
      </c>
      <c r="L416" t="str">
        <f>IFERROR(INDEX(Proyectos!$H$3:$H$299,MATCH(D411*100+5,Proyectos!$M$3:$M$299,0)),"")</f>
        <v/>
      </c>
      <c r="M416" t="str">
        <f>IFERROR(INDEX(Proyectos!$H$3:$H$299,MATCH(E411*100+5,Proyectos!$M$3:$M$299,0)),"")</f>
        <v/>
      </c>
      <c r="N416" t="str">
        <f>IFERROR(INDEX(Proyectos!$H$3:$H$299,MATCH(F411*100+5,Proyectos!$M$3:$M$299,0)),"")</f>
        <v/>
      </c>
      <c r="O416" t="str">
        <f>IFERROR(INDEX(Proyectos!$H$3:$H$299,MATCH(G411*100+5,Proyectos!$M$3:$M$299,0)),"")</f>
        <v/>
      </c>
    </row>
    <row r="417" ht="24" customHeight="1">
      <c r="A417" s="38" t="str">
        <f>IFERROR("#"&amp;INDEX(Proyectos!$A$3:$A$299,MATCH(A411*100+6,Proyectos!$M$3:$M$299,0))&amp;" · "&amp;INDEX(Proyectos!$D$3:$D$299,MATCH(A411*100+6,Proyectos!$M$3:$M$299,0)),"")</f>
        <v/>
      </c>
      <c r="B417" s="38" t="str">
        <f>IFERROR("#"&amp;INDEX(Proyectos!$A$3:$A$299,MATCH(B411*100+6,Proyectos!$M$3:$M$299,0))&amp;" · "&amp;INDEX(Proyectos!$D$3:$D$299,MATCH(B411*100+6,Proyectos!$M$3:$M$299,0)),"")</f>
        <v/>
      </c>
      <c r="C417" s="38" t="str">
        <f>IFERROR("#"&amp;INDEX(Proyectos!$A$3:$A$299,MATCH(C411*100+6,Proyectos!$M$3:$M$299,0))&amp;" · "&amp;INDEX(Proyectos!$D$3:$D$299,MATCH(C411*100+6,Proyectos!$M$3:$M$299,0)),"")</f>
        <v/>
      </c>
      <c r="D417" s="38" t="str">
        <f>IFERROR("#"&amp;INDEX(Proyectos!$A$3:$A$299,MATCH(D411*100+6,Proyectos!$M$3:$M$299,0))&amp;" · "&amp;INDEX(Proyectos!$D$3:$D$299,MATCH(D411*100+6,Proyectos!$M$3:$M$299,0)),"")</f>
        <v/>
      </c>
      <c r="E417" s="38" t="str">
        <f>IFERROR("#"&amp;INDEX(Proyectos!$A$3:$A$299,MATCH(E411*100+6,Proyectos!$M$3:$M$299,0))&amp;" · "&amp;INDEX(Proyectos!$D$3:$D$299,MATCH(E411*100+6,Proyectos!$M$3:$M$299,0)),"")</f>
        <v/>
      </c>
      <c r="F417" s="38" t="str">
        <f>IFERROR("#"&amp;INDEX(Proyectos!$A$3:$A$299,MATCH(F411*100+6,Proyectos!$M$3:$M$299,0))&amp;" · "&amp;INDEX(Proyectos!$D$3:$D$299,MATCH(F411*100+6,Proyectos!$M$3:$M$299,0)),"")</f>
        <v/>
      </c>
      <c r="G417" s="38" t="str">
        <f>IFERROR("#"&amp;INDEX(Proyectos!$A$3:$A$299,MATCH(G411*100+6,Proyectos!$M$3:$M$299,0))&amp;" · "&amp;INDEX(Proyectos!$D$3:$D$299,MATCH(G411*100+6,Proyectos!$M$3:$M$299,0)),"")</f>
        <v/>
      </c>
      <c r="I417" t="str">
        <f>IFERROR(INDEX(Proyectos!$H$3:$H$299,MATCH(A411*100+6,Proyectos!$M$3:$M$299,0)),"")</f>
        <v/>
      </c>
      <c r="J417" t="str">
        <f>IFERROR(INDEX(Proyectos!$H$3:$H$299,MATCH(B411*100+6,Proyectos!$M$3:$M$299,0)),"")</f>
        <v/>
      </c>
      <c r="K417" t="str">
        <f>IFERROR(INDEX(Proyectos!$H$3:$H$299,MATCH(C411*100+6,Proyectos!$M$3:$M$299,0)),"")</f>
        <v/>
      </c>
      <c r="L417" t="str">
        <f>IFERROR(INDEX(Proyectos!$H$3:$H$299,MATCH(D411*100+6,Proyectos!$M$3:$M$299,0)),"")</f>
        <v/>
      </c>
      <c r="M417" t="str">
        <f>IFERROR(INDEX(Proyectos!$H$3:$H$299,MATCH(E411*100+6,Proyectos!$M$3:$M$299,0)),"")</f>
        <v/>
      </c>
      <c r="N417" t="str">
        <f>IFERROR(INDEX(Proyectos!$H$3:$H$299,MATCH(F411*100+6,Proyectos!$M$3:$M$299,0)),"")</f>
        <v/>
      </c>
      <c r="O417" t="str">
        <f>IFERROR(INDEX(Proyectos!$H$3:$H$299,MATCH(G411*100+6,Proyectos!$M$3:$M$299,0)),"")</f>
        <v/>
      </c>
    </row>
    <row r="418" ht="24" customHeight="1">
      <c r="A418" s="38" t="str">
        <f>IFERROR("#"&amp;INDEX(Proyectos!$A$3:$A$299,MATCH(A411*100+7,Proyectos!$M$3:$M$299,0))&amp;" · "&amp;INDEX(Proyectos!$D$3:$D$299,MATCH(A411*100+7,Proyectos!$M$3:$M$299,0)),"")</f>
        <v/>
      </c>
      <c r="B418" s="38" t="str">
        <f>IFERROR("#"&amp;INDEX(Proyectos!$A$3:$A$299,MATCH(B411*100+7,Proyectos!$M$3:$M$299,0))&amp;" · "&amp;INDEX(Proyectos!$D$3:$D$299,MATCH(B411*100+7,Proyectos!$M$3:$M$299,0)),"")</f>
        <v/>
      </c>
      <c r="C418" s="38" t="str">
        <f>IFERROR("#"&amp;INDEX(Proyectos!$A$3:$A$299,MATCH(C411*100+7,Proyectos!$M$3:$M$299,0))&amp;" · "&amp;INDEX(Proyectos!$D$3:$D$299,MATCH(C411*100+7,Proyectos!$M$3:$M$299,0)),"")</f>
        <v/>
      </c>
      <c r="D418" s="38" t="str">
        <f>IFERROR("#"&amp;INDEX(Proyectos!$A$3:$A$299,MATCH(D411*100+7,Proyectos!$M$3:$M$299,0))&amp;" · "&amp;INDEX(Proyectos!$D$3:$D$299,MATCH(D411*100+7,Proyectos!$M$3:$M$299,0)),"")</f>
        <v/>
      </c>
      <c r="E418" s="38" t="str">
        <f>IFERROR("#"&amp;INDEX(Proyectos!$A$3:$A$299,MATCH(E411*100+7,Proyectos!$M$3:$M$299,0))&amp;" · "&amp;INDEX(Proyectos!$D$3:$D$299,MATCH(E411*100+7,Proyectos!$M$3:$M$299,0)),"")</f>
        <v/>
      </c>
      <c r="F418" s="38" t="str">
        <f>IFERROR("#"&amp;INDEX(Proyectos!$A$3:$A$299,MATCH(F411*100+7,Proyectos!$M$3:$M$299,0))&amp;" · "&amp;INDEX(Proyectos!$D$3:$D$299,MATCH(F411*100+7,Proyectos!$M$3:$M$299,0)),"")</f>
        <v/>
      </c>
      <c r="G418" s="38" t="str">
        <f>IFERROR("#"&amp;INDEX(Proyectos!$A$3:$A$299,MATCH(G411*100+7,Proyectos!$M$3:$M$299,0))&amp;" · "&amp;INDEX(Proyectos!$D$3:$D$299,MATCH(G411*100+7,Proyectos!$M$3:$M$299,0)),"")</f>
        <v/>
      </c>
      <c r="I418" t="str">
        <f>IFERROR(INDEX(Proyectos!$H$3:$H$299,MATCH(A411*100+7,Proyectos!$M$3:$M$299,0)),"")</f>
        <v/>
      </c>
      <c r="J418" t="str">
        <f>IFERROR(INDEX(Proyectos!$H$3:$H$299,MATCH(B411*100+7,Proyectos!$M$3:$M$299,0)),"")</f>
        <v/>
      </c>
      <c r="K418" t="str">
        <f>IFERROR(INDEX(Proyectos!$H$3:$H$299,MATCH(C411*100+7,Proyectos!$M$3:$M$299,0)),"")</f>
        <v/>
      </c>
      <c r="L418" t="str">
        <f>IFERROR(INDEX(Proyectos!$H$3:$H$299,MATCH(D411*100+7,Proyectos!$M$3:$M$299,0)),"")</f>
        <v/>
      </c>
      <c r="M418" t="str">
        <f>IFERROR(INDEX(Proyectos!$H$3:$H$299,MATCH(E411*100+7,Proyectos!$M$3:$M$299,0)),"")</f>
        <v/>
      </c>
      <c r="N418" t="str">
        <f>IFERROR(INDEX(Proyectos!$H$3:$H$299,MATCH(F411*100+7,Proyectos!$M$3:$M$299,0)),"")</f>
        <v/>
      </c>
      <c r="O418" t="str">
        <f>IFERROR(INDEX(Proyectos!$H$3:$H$299,MATCH(G411*100+7,Proyectos!$M$3:$M$299,0)),"")</f>
        <v/>
      </c>
    </row>
    <row r="419" ht="24" customHeight="1">
      <c r="A419" s="38" t="str">
        <f>IFERROR("#"&amp;INDEX(Proyectos!$A$3:$A$299,MATCH(A411*100+8,Proyectos!$M$3:$M$299,0))&amp;" · "&amp;INDEX(Proyectos!$D$3:$D$299,MATCH(A411*100+8,Proyectos!$M$3:$M$299,0)),"")</f>
        <v/>
      </c>
      <c r="B419" s="38" t="str">
        <f>IFERROR("#"&amp;INDEX(Proyectos!$A$3:$A$299,MATCH(B411*100+8,Proyectos!$M$3:$M$299,0))&amp;" · "&amp;INDEX(Proyectos!$D$3:$D$299,MATCH(B411*100+8,Proyectos!$M$3:$M$299,0)),"")</f>
        <v/>
      </c>
      <c r="C419" s="38" t="str">
        <f>IFERROR("#"&amp;INDEX(Proyectos!$A$3:$A$299,MATCH(C411*100+8,Proyectos!$M$3:$M$299,0))&amp;" · "&amp;INDEX(Proyectos!$D$3:$D$299,MATCH(C411*100+8,Proyectos!$M$3:$M$299,0)),"")</f>
        <v/>
      </c>
      <c r="D419" s="38" t="str">
        <f>IFERROR("#"&amp;INDEX(Proyectos!$A$3:$A$299,MATCH(D411*100+8,Proyectos!$M$3:$M$299,0))&amp;" · "&amp;INDEX(Proyectos!$D$3:$D$299,MATCH(D411*100+8,Proyectos!$M$3:$M$299,0)),"")</f>
        <v/>
      </c>
      <c r="E419" s="38" t="str">
        <f>IFERROR("#"&amp;INDEX(Proyectos!$A$3:$A$299,MATCH(E411*100+8,Proyectos!$M$3:$M$299,0))&amp;" · "&amp;INDEX(Proyectos!$D$3:$D$299,MATCH(E411*100+8,Proyectos!$M$3:$M$299,0)),"")</f>
        <v/>
      </c>
      <c r="F419" s="38" t="str">
        <f>IFERROR("#"&amp;INDEX(Proyectos!$A$3:$A$299,MATCH(F411*100+8,Proyectos!$M$3:$M$299,0))&amp;" · "&amp;INDEX(Proyectos!$D$3:$D$299,MATCH(F411*100+8,Proyectos!$M$3:$M$299,0)),"")</f>
        <v/>
      </c>
      <c r="G419" s="38" t="str">
        <f>IFERROR("#"&amp;INDEX(Proyectos!$A$3:$A$299,MATCH(G411*100+8,Proyectos!$M$3:$M$299,0))&amp;" · "&amp;INDEX(Proyectos!$D$3:$D$299,MATCH(G411*100+8,Proyectos!$M$3:$M$299,0)),"")</f>
        <v/>
      </c>
      <c r="I419" t="str">
        <f>IFERROR(INDEX(Proyectos!$H$3:$H$299,MATCH(A411*100+8,Proyectos!$M$3:$M$299,0)),"")</f>
        <v/>
      </c>
      <c r="J419" t="str">
        <f>IFERROR(INDEX(Proyectos!$H$3:$H$299,MATCH(B411*100+8,Proyectos!$M$3:$M$299,0)),"")</f>
        <v/>
      </c>
      <c r="K419" t="str">
        <f>IFERROR(INDEX(Proyectos!$H$3:$H$299,MATCH(C411*100+8,Proyectos!$M$3:$M$299,0)),"")</f>
        <v/>
      </c>
      <c r="L419" t="str">
        <f>IFERROR(INDEX(Proyectos!$H$3:$H$299,MATCH(D411*100+8,Proyectos!$M$3:$M$299,0)),"")</f>
        <v/>
      </c>
      <c r="M419" t="str">
        <f>IFERROR(INDEX(Proyectos!$H$3:$H$299,MATCH(E411*100+8,Proyectos!$M$3:$M$299,0)),"")</f>
        <v/>
      </c>
      <c r="N419" t="str">
        <f>IFERROR(INDEX(Proyectos!$H$3:$H$299,MATCH(F411*100+8,Proyectos!$M$3:$M$299,0)),"")</f>
        <v/>
      </c>
      <c r="O419" t="str">
        <f>IFERROR(INDEX(Proyectos!$H$3:$H$299,MATCH(G411*100+8,Proyectos!$M$3:$M$299,0)),"")</f>
        <v/>
      </c>
    </row>
    <row r="420" ht="15" customHeight="1">
      <c r="A420" s="37" t="n">
        <v>46461</v>
      </c>
      <c r="B420" s="37" t="n">
        <v>46462</v>
      </c>
      <c r="C420" s="37" t="n">
        <v>46463</v>
      </c>
      <c r="D420" s="37" t="n">
        <v>46464</v>
      </c>
      <c r="E420" s="37" t="n">
        <v>46465</v>
      </c>
      <c r="F420" s="37" t="n">
        <v>46466</v>
      </c>
      <c r="G420" s="37" t="n">
        <v>46467</v>
      </c>
    </row>
    <row r="421" ht="24" customHeight="1">
      <c r="A421" s="38" t="str">
        <f>IFERROR("#"&amp;INDEX(Proyectos!$A$3:$A$299,MATCH(A420*100+1,Proyectos!$M$3:$M$299,0))&amp;" · "&amp;INDEX(Proyectos!$D$3:$D$299,MATCH(A420*100+1,Proyectos!$M$3:$M$299,0)),"")</f>
        <v/>
      </c>
      <c r="B421" s="38" t="str">
        <f>IFERROR("#"&amp;INDEX(Proyectos!$A$3:$A$299,MATCH(B420*100+1,Proyectos!$M$3:$M$299,0))&amp;" · "&amp;INDEX(Proyectos!$D$3:$D$299,MATCH(B420*100+1,Proyectos!$M$3:$M$299,0)),"")</f>
        <v/>
      </c>
      <c r="C421" s="38" t="str">
        <f>IFERROR("#"&amp;INDEX(Proyectos!$A$3:$A$299,MATCH(C420*100+1,Proyectos!$M$3:$M$299,0))&amp;" · "&amp;INDEX(Proyectos!$D$3:$D$299,MATCH(C420*100+1,Proyectos!$M$3:$M$299,0)),"")</f>
        <v/>
      </c>
      <c r="D421" s="38" t="str">
        <f>IFERROR("#"&amp;INDEX(Proyectos!$A$3:$A$299,MATCH(D420*100+1,Proyectos!$M$3:$M$299,0))&amp;" · "&amp;INDEX(Proyectos!$D$3:$D$299,MATCH(D420*100+1,Proyectos!$M$3:$M$299,0)),"")</f>
        <v/>
      </c>
      <c r="E421" s="38" t="str">
        <f>IFERROR("#"&amp;INDEX(Proyectos!$A$3:$A$299,MATCH(E420*100+1,Proyectos!$M$3:$M$299,0))&amp;" · "&amp;INDEX(Proyectos!$D$3:$D$299,MATCH(E420*100+1,Proyectos!$M$3:$M$299,0)),"")</f>
        <v/>
      </c>
      <c r="F421" s="38" t="str">
        <f>IFERROR("#"&amp;INDEX(Proyectos!$A$3:$A$299,MATCH(F420*100+1,Proyectos!$M$3:$M$299,0))&amp;" · "&amp;INDEX(Proyectos!$D$3:$D$299,MATCH(F420*100+1,Proyectos!$M$3:$M$299,0)),"")</f>
        <v/>
      </c>
      <c r="G421" s="38" t="str">
        <f>IFERROR("#"&amp;INDEX(Proyectos!$A$3:$A$299,MATCH(G420*100+1,Proyectos!$M$3:$M$299,0))&amp;" · "&amp;INDEX(Proyectos!$D$3:$D$299,MATCH(G420*100+1,Proyectos!$M$3:$M$299,0)),"")</f>
        <v/>
      </c>
      <c r="I421" t="str">
        <f>IFERROR(INDEX(Proyectos!$H$3:$H$299,MATCH(A420*100+1,Proyectos!$M$3:$M$299,0)),"")</f>
        <v/>
      </c>
      <c r="J421" t="str">
        <f>IFERROR(INDEX(Proyectos!$H$3:$H$299,MATCH(B420*100+1,Proyectos!$M$3:$M$299,0)),"")</f>
        <v/>
      </c>
      <c r="K421" t="str">
        <f>IFERROR(INDEX(Proyectos!$H$3:$H$299,MATCH(C420*100+1,Proyectos!$M$3:$M$299,0)),"")</f>
        <v/>
      </c>
      <c r="L421" t="str">
        <f>IFERROR(INDEX(Proyectos!$H$3:$H$299,MATCH(D420*100+1,Proyectos!$M$3:$M$299,0)),"")</f>
        <v/>
      </c>
      <c r="M421" t="str">
        <f>IFERROR(INDEX(Proyectos!$H$3:$H$299,MATCH(E420*100+1,Proyectos!$M$3:$M$299,0)),"")</f>
        <v/>
      </c>
      <c r="N421" t="str">
        <f>IFERROR(INDEX(Proyectos!$H$3:$H$299,MATCH(F420*100+1,Proyectos!$M$3:$M$299,0)),"")</f>
        <v/>
      </c>
      <c r="O421" t="str">
        <f>IFERROR(INDEX(Proyectos!$H$3:$H$299,MATCH(G420*100+1,Proyectos!$M$3:$M$299,0)),"")</f>
        <v/>
      </c>
    </row>
    <row r="422" ht="24" customHeight="1">
      <c r="A422" s="38" t="str">
        <f>IFERROR("#"&amp;INDEX(Proyectos!$A$3:$A$299,MATCH(A420*100+2,Proyectos!$M$3:$M$299,0))&amp;" · "&amp;INDEX(Proyectos!$D$3:$D$299,MATCH(A420*100+2,Proyectos!$M$3:$M$299,0)),"")</f>
        <v/>
      </c>
      <c r="B422" s="38" t="str">
        <f>IFERROR("#"&amp;INDEX(Proyectos!$A$3:$A$299,MATCH(B420*100+2,Proyectos!$M$3:$M$299,0))&amp;" · "&amp;INDEX(Proyectos!$D$3:$D$299,MATCH(B420*100+2,Proyectos!$M$3:$M$299,0)),"")</f>
        <v/>
      </c>
      <c r="C422" s="38" t="str">
        <f>IFERROR("#"&amp;INDEX(Proyectos!$A$3:$A$299,MATCH(C420*100+2,Proyectos!$M$3:$M$299,0))&amp;" · "&amp;INDEX(Proyectos!$D$3:$D$299,MATCH(C420*100+2,Proyectos!$M$3:$M$299,0)),"")</f>
        <v/>
      </c>
      <c r="D422" s="38" t="str">
        <f>IFERROR("#"&amp;INDEX(Proyectos!$A$3:$A$299,MATCH(D420*100+2,Proyectos!$M$3:$M$299,0))&amp;" · "&amp;INDEX(Proyectos!$D$3:$D$299,MATCH(D420*100+2,Proyectos!$M$3:$M$299,0)),"")</f>
        <v/>
      </c>
      <c r="E422" s="38" t="str">
        <f>IFERROR("#"&amp;INDEX(Proyectos!$A$3:$A$299,MATCH(E420*100+2,Proyectos!$M$3:$M$299,0))&amp;" · "&amp;INDEX(Proyectos!$D$3:$D$299,MATCH(E420*100+2,Proyectos!$M$3:$M$299,0)),"")</f>
        <v/>
      </c>
      <c r="F422" s="38" t="str">
        <f>IFERROR("#"&amp;INDEX(Proyectos!$A$3:$A$299,MATCH(F420*100+2,Proyectos!$M$3:$M$299,0))&amp;" · "&amp;INDEX(Proyectos!$D$3:$D$299,MATCH(F420*100+2,Proyectos!$M$3:$M$299,0)),"")</f>
        <v/>
      </c>
      <c r="G422" s="38" t="str">
        <f>IFERROR("#"&amp;INDEX(Proyectos!$A$3:$A$299,MATCH(G420*100+2,Proyectos!$M$3:$M$299,0))&amp;" · "&amp;INDEX(Proyectos!$D$3:$D$299,MATCH(G420*100+2,Proyectos!$M$3:$M$299,0)),"")</f>
        <v/>
      </c>
      <c r="I422" t="str">
        <f>IFERROR(INDEX(Proyectos!$H$3:$H$299,MATCH(A420*100+2,Proyectos!$M$3:$M$299,0)),"")</f>
        <v/>
      </c>
      <c r="J422" t="str">
        <f>IFERROR(INDEX(Proyectos!$H$3:$H$299,MATCH(B420*100+2,Proyectos!$M$3:$M$299,0)),"")</f>
        <v/>
      </c>
      <c r="K422" t="str">
        <f>IFERROR(INDEX(Proyectos!$H$3:$H$299,MATCH(C420*100+2,Proyectos!$M$3:$M$299,0)),"")</f>
        <v/>
      </c>
      <c r="L422" t="str">
        <f>IFERROR(INDEX(Proyectos!$H$3:$H$299,MATCH(D420*100+2,Proyectos!$M$3:$M$299,0)),"")</f>
        <v/>
      </c>
      <c r="M422" t="str">
        <f>IFERROR(INDEX(Proyectos!$H$3:$H$299,MATCH(E420*100+2,Proyectos!$M$3:$M$299,0)),"")</f>
        <v/>
      </c>
      <c r="N422" t="str">
        <f>IFERROR(INDEX(Proyectos!$H$3:$H$299,MATCH(F420*100+2,Proyectos!$M$3:$M$299,0)),"")</f>
        <v/>
      </c>
      <c r="O422" t="str">
        <f>IFERROR(INDEX(Proyectos!$H$3:$H$299,MATCH(G420*100+2,Proyectos!$M$3:$M$299,0)),"")</f>
        <v/>
      </c>
    </row>
    <row r="423" ht="24" customHeight="1">
      <c r="A423" s="38" t="str">
        <f>IFERROR("#"&amp;INDEX(Proyectos!$A$3:$A$299,MATCH(A420*100+3,Proyectos!$M$3:$M$299,0))&amp;" · "&amp;INDEX(Proyectos!$D$3:$D$299,MATCH(A420*100+3,Proyectos!$M$3:$M$299,0)),"")</f>
        <v/>
      </c>
      <c r="B423" s="38" t="str">
        <f>IFERROR("#"&amp;INDEX(Proyectos!$A$3:$A$299,MATCH(B420*100+3,Proyectos!$M$3:$M$299,0))&amp;" · "&amp;INDEX(Proyectos!$D$3:$D$299,MATCH(B420*100+3,Proyectos!$M$3:$M$299,0)),"")</f>
        <v/>
      </c>
      <c r="C423" s="38" t="str">
        <f>IFERROR("#"&amp;INDEX(Proyectos!$A$3:$A$299,MATCH(C420*100+3,Proyectos!$M$3:$M$299,0))&amp;" · "&amp;INDEX(Proyectos!$D$3:$D$299,MATCH(C420*100+3,Proyectos!$M$3:$M$299,0)),"")</f>
        <v/>
      </c>
      <c r="D423" s="38" t="str">
        <f>IFERROR("#"&amp;INDEX(Proyectos!$A$3:$A$299,MATCH(D420*100+3,Proyectos!$M$3:$M$299,0))&amp;" · "&amp;INDEX(Proyectos!$D$3:$D$299,MATCH(D420*100+3,Proyectos!$M$3:$M$299,0)),"")</f>
        <v/>
      </c>
      <c r="E423" s="38" t="str">
        <f>IFERROR("#"&amp;INDEX(Proyectos!$A$3:$A$299,MATCH(E420*100+3,Proyectos!$M$3:$M$299,0))&amp;" · "&amp;INDEX(Proyectos!$D$3:$D$299,MATCH(E420*100+3,Proyectos!$M$3:$M$299,0)),"")</f>
        <v/>
      </c>
      <c r="F423" s="38" t="str">
        <f>IFERROR("#"&amp;INDEX(Proyectos!$A$3:$A$299,MATCH(F420*100+3,Proyectos!$M$3:$M$299,0))&amp;" · "&amp;INDEX(Proyectos!$D$3:$D$299,MATCH(F420*100+3,Proyectos!$M$3:$M$299,0)),"")</f>
        <v/>
      </c>
      <c r="G423" s="38" t="str">
        <f>IFERROR("#"&amp;INDEX(Proyectos!$A$3:$A$299,MATCH(G420*100+3,Proyectos!$M$3:$M$299,0))&amp;" · "&amp;INDEX(Proyectos!$D$3:$D$299,MATCH(G420*100+3,Proyectos!$M$3:$M$299,0)),"")</f>
        <v/>
      </c>
      <c r="I423" t="str">
        <f>IFERROR(INDEX(Proyectos!$H$3:$H$299,MATCH(A420*100+3,Proyectos!$M$3:$M$299,0)),"")</f>
        <v/>
      </c>
      <c r="J423" t="str">
        <f>IFERROR(INDEX(Proyectos!$H$3:$H$299,MATCH(B420*100+3,Proyectos!$M$3:$M$299,0)),"")</f>
        <v/>
      </c>
      <c r="K423" t="str">
        <f>IFERROR(INDEX(Proyectos!$H$3:$H$299,MATCH(C420*100+3,Proyectos!$M$3:$M$299,0)),"")</f>
        <v/>
      </c>
      <c r="L423" t="str">
        <f>IFERROR(INDEX(Proyectos!$H$3:$H$299,MATCH(D420*100+3,Proyectos!$M$3:$M$299,0)),"")</f>
        <v/>
      </c>
      <c r="M423" t="str">
        <f>IFERROR(INDEX(Proyectos!$H$3:$H$299,MATCH(E420*100+3,Proyectos!$M$3:$M$299,0)),"")</f>
        <v/>
      </c>
      <c r="N423" t="str">
        <f>IFERROR(INDEX(Proyectos!$H$3:$H$299,MATCH(F420*100+3,Proyectos!$M$3:$M$299,0)),"")</f>
        <v/>
      </c>
      <c r="O423" t="str">
        <f>IFERROR(INDEX(Proyectos!$H$3:$H$299,MATCH(G420*100+3,Proyectos!$M$3:$M$299,0)),"")</f>
        <v/>
      </c>
    </row>
    <row r="424" ht="24" customHeight="1">
      <c r="A424" s="38" t="str">
        <f>IFERROR("#"&amp;INDEX(Proyectos!$A$3:$A$299,MATCH(A420*100+4,Proyectos!$M$3:$M$299,0))&amp;" · "&amp;INDEX(Proyectos!$D$3:$D$299,MATCH(A420*100+4,Proyectos!$M$3:$M$299,0)),"")</f>
        <v/>
      </c>
      <c r="B424" s="38" t="str">
        <f>IFERROR("#"&amp;INDEX(Proyectos!$A$3:$A$299,MATCH(B420*100+4,Proyectos!$M$3:$M$299,0))&amp;" · "&amp;INDEX(Proyectos!$D$3:$D$299,MATCH(B420*100+4,Proyectos!$M$3:$M$299,0)),"")</f>
        <v/>
      </c>
      <c r="C424" s="38" t="str">
        <f>IFERROR("#"&amp;INDEX(Proyectos!$A$3:$A$299,MATCH(C420*100+4,Proyectos!$M$3:$M$299,0))&amp;" · "&amp;INDEX(Proyectos!$D$3:$D$299,MATCH(C420*100+4,Proyectos!$M$3:$M$299,0)),"")</f>
        <v/>
      </c>
      <c r="D424" s="38" t="str">
        <f>IFERROR("#"&amp;INDEX(Proyectos!$A$3:$A$299,MATCH(D420*100+4,Proyectos!$M$3:$M$299,0))&amp;" · "&amp;INDEX(Proyectos!$D$3:$D$299,MATCH(D420*100+4,Proyectos!$M$3:$M$299,0)),"")</f>
        <v/>
      </c>
      <c r="E424" s="38" t="str">
        <f>IFERROR("#"&amp;INDEX(Proyectos!$A$3:$A$299,MATCH(E420*100+4,Proyectos!$M$3:$M$299,0))&amp;" · "&amp;INDEX(Proyectos!$D$3:$D$299,MATCH(E420*100+4,Proyectos!$M$3:$M$299,0)),"")</f>
        <v/>
      </c>
      <c r="F424" s="38" t="str">
        <f>IFERROR("#"&amp;INDEX(Proyectos!$A$3:$A$299,MATCH(F420*100+4,Proyectos!$M$3:$M$299,0))&amp;" · "&amp;INDEX(Proyectos!$D$3:$D$299,MATCH(F420*100+4,Proyectos!$M$3:$M$299,0)),"")</f>
        <v/>
      </c>
      <c r="G424" s="38" t="str">
        <f>IFERROR("#"&amp;INDEX(Proyectos!$A$3:$A$299,MATCH(G420*100+4,Proyectos!$M$3:$M$299,0))&amp;" · "&amp;INDEX(Proyectos!$D$3:$D$299,MATCH(G420*100+4,Proyectos!$M$3:$M$299,0)),"")</f>
        <v/>
      </c>
      <c r="I424" t="str">
        <f>IFERROR(INDEX(Proyectos!$H$3:$H$299,MATCH(A420*100+4,Proyectos!$M$3:$M$299,0)),"")</f>
        <v/>
      </c>
      <c r="J424" t="str">
        <f>IFERROR(INDEX(Proyectos!$H$3:$H$299,MATCH(B420*100+4,Proyectos!$M$3:$M$299,0)),"")</f>
        <v/>
      </c>
      <c r="K424" t="str">
        <f>IFERROR(INDEX(Proyectos!$H$3:$H$299,MATCH(C420*100+4,Proyectos!$M$3:$M$299,0)),"")</f>
        <v/>
      </c>
      <c r="L424" t="str">
        <f>IFERROR(INDEX(Proyectos!$H$3:$H$299,MATCH(D420*100+4,Proyectos!$M$3:$M$299,0)),"")</f>
        <v/>
      </c>
      <c r="M424" t="str">
        <f>IFERROR(INDEX(Proyectos!$H$3:$H$299,MATCH(E420*100+4,Proyectos!$M$3:$M$299,0)),"")</f>
        <v/>
      </c>
      <c r="N424" t="str">
        <f>IFERROR(INDEX(Proyectos!$H$3:$H$299,MATCH(F420*100+4,Proyectos!$M$3:$M$299,0)),"")</f>
        <v/>
      </c>
      <c r="O424" t="str">
        <f>IFERROR(INDEX(Proyectos!$H$3:$H$299,MATCH(G420*100+4,Proyectos!$M$3:$M$299,0)),"")</f>
        <v/>
      </c>
    </row>
    <row r="425" ht="24" customHeight="1">
      <c r="A425" s="38" t="str">
        <f>IFERROR("#"&amp;INDEX(Proyectos!$A$3:$A$299,MATCH(A420*100+5,Proyectos!$M$3:$M$299,0))&amp;" · "&amp;INDEX(Proyectos!$D$3:$D$299,MATCH(A420*100+5,Proyectos!$M$3:$M$299,0)),"")</f>
        <v/>
      </c>
      <c r="B425" s="38" t="str">
        <f>IFERROR("#"&amp;INDEX(Proyectos!$A$3:$A$299,MATCH(B420*100+5,Proyectos!$M$3:$M$299,0))&amp;" · "&amp;INDEX(Proyectos!$D$3:$D$299,MATCH(B420*100+5,Proyectos!$M$3:$M$299,0)),"")</f>
        <v/>
      </c>
      <c r="C425" s="38" t="str">
        <f>IFERROR("#"&amp;INDEX(Proyectos!$A$3:$A$299,MATCH(C420*100+5,Proyectos!$M$3:$M$299,0))&amp;" · "&amp;INDEX(Proyectos!$D$3:$D$299,MATCH(C420*100+5,Proyectos!$M$3:$M$299,0)),"")</f>
        <v/>
      </c>
      <c r="D425" s="38" t="str">
        <f>IFERROR("#"&amp;INDEX(Proyectos!$A$3:$A$299,MATCH(D420*100+5,Proyectos!$M$3:$M$299,0))&amp;" · "&amp;INDEX(Proyectos!$D$3:$D$299,MATCH(D420*100+5,Proyectos!$M$3:$M$299,0)),"")</f>
        <v/>
      </c>
      <c r="E425" s="38" t="str">
        <f>IFERROR("#"&amp;INDEX(Proyectos!$A$3:$A$299,MATCH(E420*100+5,Proyectos!$M$3:$M$299,0))&amp;" · "&amp;INDEX(Proyectos!$D$3:$D$299,MATCH(E420*100+5,Proyectos!$M$3:$M$299,0)),"")</f>
        <v/>
      </c>
      <c r="F425" s="38" t="str">
        <f>IFERROR("#"&amp;INDEX(Proyectos!$A$3:$A$299,MATCH(F420*100+5,Proyectos!$M$3:$M$299,0))&amp;" · "&amp;INDEX(Proyectos!$D$3:$D$299,MATCH(F420*100+5,Proyectos!$M$3:$M$299,0)),"")</f>
        <v/>
      </c>
      <c r="G425" s="38" t="str">
        <f>IFERROR("#"&amp;INDEX(Proyectos!$A$3:$A$299,MATCH(G420*100+5,Proyectos!$M$3:$M$299,0))&amp;" · "&amp;INDEX(Proyectos!$D$3:$D$299,MATCH(G420*100+5,Proyectos!$M$3:$M$299,0)),"")</f>
        <v/>
      </c>
      <c r="I425" t="str">
        <f>IFERROR(INDEX(Proyectos!$H$3:$H$299,MATCH(A420*100+5,Proyectos!$M$3:$M$299,0)),"")</f>
        <v/>
      </c>
      <c r="J425" t="str">
        <f>IFERROR(INDEX(Proyectos!$H$3:$H$299,MATCH(B420*100+5,Proyectos!$M$3:$M$299,0)),"")</f>
        <v/>
      </c>
      <c r="K425" t="str">
        <f>IFERROR(INDEX(Proyectos!$H$3:$H$299,MATCH(C420*100+5,Proyectos!$M$3:$M$299,0)),"")</f>
        <v/>
      </c>
      <c r="L425" t="str">
        <f>IFERROR(INDEX(Proyectos!$H$3:$H$299,MATCH(D420*100+5,Proyectos!$M$3:$M$299,0)),"")</f>
        <v/>
      </c>
      <c r="M425" t="str">
        <f>IFERROR(INDEX(Proyectos!$H$3:$H$299,MATCH(E420*100+5,Proyectos!$M$3:$M$299,0)),"")</f>
        <v/>
      </c>
      <c r="N425" t="str">
        <f>IFERROR(INDEX(Proyectos!$H$3:$H$299,MATCH(F420*100+5,Proyectos!$M$3:$M$299,0)),"")</f>
        <v/>
      </c>
      <c r="O425" t="str">
        <f>IFERROR(INDEX(Proyectos!$H$3:$H$299,MATCH(G420*100+5,Proyectos!$M$3:$M$299,0)),"")</f>
        <v/>
      </c>
    </row>
    <row r="426" ht="24" customHeight="1">
      <c r="A426" s="38" t="str">
        <f>IFERROR("#"&amp;INDEX(Proyectos!$A$3:$A$299,MATCH(A420*100+6,Proyectos!$M$3:$M$299,0))&amp;" · "&amp;INDEX(Proyectos!$D$3:$D$299,MATCH(A420*100+6,Proyectos!$M$3:$M$299,0)),"")</f>
        <v/>
      </c>
      <c r="B426" s="38" t="str">
        <f>IFERROR("#"&amp;INDEX(Proyectos!$A$3:$A$299,MATCH(B420*100+6,Proyectos!$M$3:$M$299,0))&amp;" · "&amp;INDEX(Proyectos!$D$3:$D$299,MATCH(B420*100+6,Proyectos!$M$3:$M$299,0)),"")</f>
        <v/>
      </c>
      <c r="C426" s="38" t="str">
        <f>IFERROR("#"&amp;INDEX(Proyectos!$A$3:$A$299,MATCH(C420*100+6,Proyectos!$M$3:$M$299,0))&amp;" · "&amp;INDEX(Proyectos!$D$3:$D$299,MATCH(C420*100+6,Proyectos!$M$3:$M$299,0)),"")</f>
        <v/>
      </c>
      <c r="D426" s="38" t="str">
        <f>IFERROR("#"&amp;INDEX(Proyectos!$A$3:$A$299,MATCH(D420*100+6,Proyectos!$M$3:$M$299,0))&amp;" · "&amp;INDEX(Proyectos!$D$3:$D$299,MATCH(D420*100+6,Proyectos!$M$3:$M$299,0)),"")</f>
        <v/>
      </c>
      <c r="E426" s="38" t="str">
        <f>IFERROR("#"&amp;INDEX(Proyectos!$A$3:$A$299,MATCH(E420*100+6,Proyectos!$M$3:$M$299,0))&amp;" · "&amp;INDEX(Proyectos!$D$3:$D$299,MATCH(E420*100+6,Proyectos!$M$3:$M$299,0)),"")</f>
        <v/>
      </c>
      <c r="F426" s="38" t="str">
        <f>IFERROR("#"&amp;INDEX(Proyectos!$A$3:$A$299,MATCH(F420*100+6,Proyectos!$M$3:$M$299,0))&amp;" · "&amp;INDEX(Proyectos!$D$3:$D$299,MATCH(F420*100+6,Proyectos!$M$3:$M$299,0)),"")</f>
        <v/>
      </c>
      <c r="G426" s="38" t="str">
        <f>IFERROR("#"&amp;INDEX(Proyectos!$A$3:$A$299,MATCH(G420*100+6,Proyectos!$M$3:$M$299,0))&amp;" · "&amp;INDEX(Proyectos!$D$3:$D$299,MATCH(G420*100+6,Proyectos!$M$3:$M$299,0)),"")</f>
        <v/>
      </c>
      <c r="I426" t="str">
        <f>IFERROR(INDEX(Proyectos!$H$3:$H$299,MATCH(A420*100+6,Proyectos!$M$3:$M$299,0)),"")</f>
        <v/>
      </c>
      <c r="J426" t="str">
        <f>IFERROR(INDEX(Proyectos!$H$3:$H$299,MATCH(B420*100+6,Proyectos!$M$3:$M$299,0)),"")</f>
        <v/>
      </c>
      <c r="K426" t="str">
        <f>IFERROR(INDEX(Proyectos!$H$3:$H$299,MATCH(C420*100+6,Proyectos!$M$3:$M$299,0)),"")</f>
        <v/>
      </c>
      <c r="L426" t="str">
        <f>IFERROR(INDEX(Proyectos!$H$3:$H$299,MATCH(D420*100+6,Proyectos!$M$3:$M$299,0)),"")</f>
        <v/>
      </c>
      <c r="M426" t="str">
        <f>IFERROR(INDEX(Proyectos!$H$3:$H$299,MATCH(E420*100+6,Proyectos!$M$3:$M$299,0)),"")</f>
        <v/>
      </c>
      <c r="N426" t="str">
        <f>IFERROR(INDEX(Proyectos!$H$3:$H$299,MATCH(F420*100+6,Proyectos!$M$3:$M$299,0)),"")</f>
        <v/>
      </c>
      <c r="O426" t="str">
        <f>IFERROR(INDEX(Proyectos!$H$3:$H$299,MATCH(G420*100+6,Proyectos!$M$3:$M$299,0)),"")</f>
        <v/>
      </c>
    </row>
    <row r="427" ht="24" customHeight="1">
      <c r="A427" s="38" t="str">
        <f>IFERROR("#"&amp;INDEX(Proyectos!$A$3:$A$299,MATCH(A420*100+7,Proyectos!$M$3:$M$299,0))&amp;" · "&amp;INDEX(Proyectos!$D$3:$D$299,MATCH(A420*100+7,Proyectos!$M$3:$M$299,0)),"")</f>
        <v/>
      </c>
      <c r="B427" s="38" t="str">
        <f>IFERROR("#"&amp;INDEX(Proyectos!$A$3:$A$299,MATCH(B420*100+7,Proyectos!$M$3:$M$299,0))&amp;" · "&amp;INDEX(Proyectos!$D$3:$D$299,MATCH(B420*100+7,Proyectos!$M$3:$M$299,0)),"")</f>
        <v/>
      </c>
      <c r="C427" s="38" t="str">
        <f>IFERROR("#"&amp;INDEX(Proyectos!$A$3:$A$299,MATCH(C420*100+7,Proyectos!$M$3:$M$299,0))&amp;" · "&amp;INDEX(Proyectos!$D$3:$D$299,MATCH(C420*100+7,Proyectos!$M$3:$M$299,0)),"")</f>
        <v/>
      </c>
      <c r="D427" s="38" t="str">
        <f>IFERROR("#"&amp;INDEX(Proyectos!$A$3:$A$299,MATCH(D420*100+7,Proyectos!$M$3:$M$299,0))&amp;" · "&amp;INDEX(Proyectos!$D$3:$D$299,MATCH(D420*100+7,Proyectos!$M$3:$M$299,0)),"")</f>
        <v/>
      </c>
      <c r="E427" s="38" t="str">
        <f>IFERROR("#"&amp;INDEX(Proyectos!$A$3:$A$299,MATCH(E420*100+7,Proyectos!$M$3:$M$299,0))&amp;" · "&amp;INDEX(Proyectos!$D$3:$D$299,MATCH(E420*100+7,Proyectos!$M$3:$M$299,0)),"")</f>
        <v/>
      </c>
      <c r="F427" s="38" t="str">
        <f>IFERROR("#"&amp;INDEX(Proyectos!$A$3:$A$299,MATCH(F420*100+7,Proyectos!$M$3:$M$299,0))&amp;" · "&amp;INDEX(Proyectos!$D$3:$D$299,MATCH(F420*100+7,Proyectos!$M$3:$M$299,0)),"")</f>
        <v/>
      </c>
      <c r="G427" s="38" t="str">
        <f>IFERROR("#"&amp;INDEX(Proyectos!$A$3:$A$299,MATCH(G420*100+7,Proyectos!$M$3:$M$299,0))&amp;" · "&amp;INDEX(Proyectos!$D$3:$D$299,MATCH(G420*100+7,Proyectos!$M$3:$M$299,0)),"")</f>
        <v/>
      </c>
      <c r="I427" t="str">
        <f>IFERROR(INDEX(Proyectos!$H$3:$H$299,MATCH(A420*100+7,Proyectos!$M$3:$M$299,0)),"")</f>
        <v/>
      </c>
      <c r="J427" t="str">
        <f>IFERROR(INDEX(Proyectos!$H$3:$H$299,MATCH(B420*100+7,Proyectos!$M$3:$M$299,0)),"")</f>
        <v/>
      </c>
      <c r="K427" t="str">
        <f>IFERROR(INDEX(Proyectos!$H$3:$H$299,MATCH(C420*100+7,Proyectos!$M$3:$M$299,0)),"")</f>
        <v/>
      </c>
      <c r="L427" t="str">
        <f>IFERROR(INDEX(Proyectos!$H$3:$H$299,MATCH(D420*100+7,Proyectos!$M$3:$M$299,0)),"")</f>
        <v/>
      </c>
      <c r="M427" t="str">
        <f>IFERROR(INDEX(Proyectos!$H$3:$H$299,MATCH(E420*100+7,Proyectos!$M$3:$M$299,0)),"")</f>
        <v/>
      </c>
      <c r="N427" t="str">
        <f>IFERROR(INDEX(Proyectos!$H$3:$H$299,MATCH(F420*100+7,Proyectos!$M$3:$M$299,0)),"")</f>
        <v/>
      </c>
      <c r="O427" t="str">
        <f>IFERROR(INDEX(Proyectos!$H$3:$H$299,MATCH(G420*100+7,Proyectos!$M$3:$M$299,0)),"")</f>
        <v/>
      </c>
    </row>
    <row r="428" ht="24" customHeight="1">
      <c r="A428" s="38" t="str">
        <f>IFERROR("#"&amp;INDEX(Proyectos!$A$3:$A$299,MATCH(A420*100+8,Proyectos!$M$3:$M$299,0))&amp;" · "&amp;INDEX(Proyectos!$D$3:$D$299,MATCH(A420*100+8,Proyectos!$M$3:$M$299,0)),"")</f>
        <v/>
      </c>
      <c r="B428" s="38" t="str">
        <f>IFERROR("#"&amp;INDEX(Proyectos!$A$3:$A$299,MATCH(B420*100+8,Proyectos!$M$3:$M$299,0))&amp;" · "&amp;INDEX(Proyectos!$D$3:$D$299,MATCH(B420*100+8,Proyectos!$M$3:$M$299,0)),"")</f>
        <v/>
      </c>
      <c r="C428" s="38" t="str">
        <f>IFERROR("#"&amp;INDEX(Proyectos!$A$3:$A$299,MATCH(C420*100+8,Proyectos!$M$3:$M$299,0))&amp;" · "&amp;INDEX(Proyectos!$D$3:$D$299,MATCH(C420*100+8,Proyectos!$M$3:$M$299,0)),"")</f>
        <v/>
      </c>
      <c r="D428" s="38" t="str">
        <f>IFERROR("#"&amp;INDEX(Proyectos!$A$3:$A$299,MATCH(D420*100+8,Proyectos!$M$3:$M$299,0))&amp;" · "&amp;INDEX(Proyectos!$D$3:$D$299,MATCH(D420*100+8,Proyectos!$M$3:$M$299,0)),"")</f>
        <v/>
      </c>
      <c r="E428" s="38" t="str">
        <f>IFERROR("#"&amp;INDEX(Proyectos!$A$3:$A$299,MATCH(E420*100+8,Proyectos!$M$3:$M$299,0))&amp;" · "&amp;INDEX(Proyectos!$D$3:$D$299,MATCH(E420*100+8,Proyectos!$M$3:$M$299,0)),"")</f>
        <v/>
      </c>
      <c r="F428" s="38" t="str">
        <f>IFERROR("#"&amp;INDEX(Proyectos!$A$3:$A$299,MATCH(F420*100+8,Proyectos!$M$3:$M$299,0))&amp;" · "&amp;INDEX(Proyectos!$D$3:$D$299,MATCH(F420*100+8,Proyectos!$M$3:$M$299,0)),"")</f>
        <v/>
      </c>
      <c r="G428" s="38" t="str">
        <f>IFERROR("#"&amp;INDEX(Proyectos!$A$3:$A$299,MATCH(G420*100+8,Proyectos!$M$3:$M$299,0))&amp;" · "&amp;INDEX(Proyectos!$D$3:$D$299,MATCH(G420*100+8,Proyectos!$M$3:$M$299,0)),"")</f>
        <v/>
      </c>
      <c r="I428" t="str">
        <f>IFERROR(INDEX(Proyectos!$H$3:$H$299,MATCH(A420*100+8,Proyectos!$M$3:$M$299,0)),"")</f>
        <v/>
      </c>
      <c r="J428" t="str">
        <f>IFERROR(INDEX(Proyectos!$H$3:$H$299,MATCH(B420*100+8,Proyectos!$M$3:$M$299,0)),"")</f>
        <v/>
      </c>
      <c r="K428" t="str">
        <f>IFERROR(INDEX(Proyectos!$H$3:$H$299,MATCH(C420*100+8,Proyectos!$M$3:$M$299,0)),"")</f>
        <v/>
      </c>
      <c r="L428" t="str">
        <f>IFERROR(INDEX(Proyectos!$H$3:$H$299,MATCH(D420*100+8,Proyectos!$M$3:$M$299,0)),"")</f>
        <v/>
      </c>
      <c r="M428" t="str">
        <f>IFERROR(INDEX(Proyectos!$H$3:$H$299,MATCH(E420*100+8,Proyectos!$M$3:$M$299,0)),"")</f>
        <v/>
      </c>
      <c r="N428" t="str">
        <f>IFERROR(INDEX(Proyectos!$H$3:$H$299,MATCH(F420*100+8,Proyectos!$M$3:$M$299,0)),"")</f>
        <v/>
      </c>
      <c r="O428" t="str">
        <f>IFERROR(INDEX(Proyectos!$H$3:$H$299,MATCH(G420*100+8,Proyectos!$M$3:$M$299,0)),"")</f>
        <v/>
      </c>
    </row>
    <row r="429" ht="15" customHeight="1">
      <c r="A429" s="37" t="n">
        <v>46468</v>
      </c>
      <c r="B429" s="37" t="n">
        <v>46469</v>
      </c>
      <c r="C429" s="37" t="n">
        <v>46470</v>
      </c>
      <c r="D429" s="37" t="n">
        <v>46471</v>
      </c>
      <c r="E429" s="37" t="n">
        <v>46472</v>
      </c>
      <c r="F429" s="37" t="n">
        <v>46473</v>
      </c>
      <c r="G429" s="37" t="n">
        <v>46474</v>
      </c>
    </row>
    <row r="430" ht="24" customHeight="1">
      <c r="A430" s="38" t="str">
        <f>IFERROR("#"&amp;INDEX(Proyectos!$A$3:$A$299,MATCH(A429*100+1,Proyectos!$M$3:$M$299,0))&amp;" · "&amp;INDEX(Proyectos!$D$3:$D$299,MATCH(A429*100+1,Proyectos!$M$3:$M$299,0)),"")</f>
        <v/>
      </c>
      <c r="B430" s="38" t="str">
        <f>IFERROR("#"&amp;INDEX(Proyectos!$A$3:$A$299,MATCH(B429*100+1,Proyectos!$M$3:$M$299,0))&amp;" · "&amp;INDEX(Proyectos!$D$3:$D$299,MATCH(B429*100+1,Proyectos!$M$3:$M$299,0)),"")</f>
        <v/>
      </c>
      <c r="C430" s="38" t="str">
        <f>IFERROR("#"&amp;INDEX(Proyectos!$A$3:$A$299,MATCH(C429*100+1,Proyectos!$M$3:$M$299,0))&amp;" · "&amp;INDEX(Proyectos!$D$3:$D$299,MATCH(C429*100+1,Proyectos!$M$3:$M$299,0)),"")</f>
        <v/>
      </c>
      <c r="D430" s="38" t="str">
        <f>IFERROR("#"&amp;INDEX(Proyectos!$A$3:$A$299,MATCH(D429*100+1,Proyectos!$M$3:$M$299,0))&amp;" · "&amp;INDEX(Proyectos!$D$3:$D$299,MATCH(D429*100+1,Proyectos!$M$3:$M$299,0)),"")</f>
        <v/>
      </c>
      <c r="E430" s="38" t="str">
        <f>IFERROR("#"&amp;INDEX(Proyectos!$A$3:$A$299,MATCH(E429*100+1,Proyectos!$M$3:$M$299,0))&amp;" · "&amp;INDEX(Proyectos!$D$3:$D$299,MATCH(E429*100+1,Proyectos!$M$3:$M$299,0)),"")</f>
        <v/>
      </c>
      <c r="F430" s="38" t="str">
        <f>IFERROR("#"&amp;INDEX(Proyectos!$A$3:$A$299,MATCH(F429*100+1,Proyectos!$M$3:$M$299,0))&amp;" · "&amp;INDEX(Proyectos!$D$3:$D$299,MATCH(F429*100+1,Proyectos!$M$3:$M$299,0)),"")</f>
        <v/>
      </c>
      <c r="G430" s="38" t="str">
        <f>IFERROR("#"&amp;INDEX(Proyectos!$A$3:$A$299,MATCH(G429*100+1,Proyectos!$M$3:$M$299,0))&amp;" · "&amp;INDEX(Proyectos!$D$3:$D$299,MATCH(G429*100+1,Proyectos!$M$3:$M$299,0)),"")</f>
        <v/>
      </c>
      <c r="I430" t="str">
        <f>IFERROR(INDEX(Proyectos!$H$3:$H$299,MATCH(A429*100+1,Proyectos!$M$3:$M$299,0)),"")</f>
        <v/>
      </c>
      <c r="J430" t="str">
        <f>IFERROR(INDEX(Proyectos!$H$3:$H$299,MATCH(B429*100+1,Proyectos!$M$3:$M$299,0)),"")</f>
        <v/>
      </c>
      <c r="K430" t="str">
        <f>IFERROR(INDEX(Proyectos!$H$3:$H$299,MATCH(C429*100+1,Proyectos!$M$3:$M$299,0)),"")</f>
        <v/>
      </c>
      <c r="L430" t="str">
        <f>IFERROR(INDEX(Proyectos!$H$3:$H$299,MATCH(D429*100+1,Proyectos!$M$3:$M$299,0)),"")</f>
        <v/>
      </c>
      <c r="M430" t="str">
        <f>IFERROR(INDEX(Proyectos!$H$3:$H$299,MATCH(E429*100+1,Proyectos!$M$3:$M$299,0)),"")</f>
        <v/>
      </c>
      <c r="N430" t="str">
        <f>IFERROR(INDEX(Proyectos!$H$3:$H$299,MATCH(F429*100+1,Proyectos!$M$3:$M$299,0)),"")</f>
        <v/>
      </c>
      <c r="O430" t="str">
        <f>IFERROR(INDEX(Proyectos!$H$3:$H$299,MATCH(G429*100+1,Proyectos!$M$3:$M$299,0)),"")</f>
        <v/>
      </c>
    </row>
    <row r="431" ht="24" customHeight="1">
      <c r="A431" s="38" t="str">
        <f>IFERROR("#"&amp;INDEX(Proyectos!$A$3:$A$299,MATCH(A429*100+2,Proyectos!$M$3:$M$299,0))&amp;" · "&amp;INDEX(Proyectos!$D$3:$D$299,MATCH(A429*100+2,Proyectos!$M$3:$M$299,0)),"")</f>
        <v/>
      </c>
      <c r="B431" s="38" t="str">
        <f>IFERROR("#"&amp;INDEX(Proyectos!$A$3:$A$299,MATCH(B429*100+2,Proyectos!$M$3:$M$299,0))&amp;" · "&amp;INDEX(Proyectos!$D$3:$D$299,MATCH(B429*100+2,Proyectos!$M$3:$M$299,0)),"")</f>
        <v/>
      </c>
      <c r="C431" s="38" t="str">
        <f>IFERROR("#"&amp;INDEX(Proyectos!$A$3:$A$299,MATCH(C429*100+2,Proyectos!$M$3:$M$299,0))&amp;" · "&amp;INDEX(Proyectos!$D$3:$D$299,MATCH(C429*100+2,Proyectos!$M$3:$M$299,0)),"")</f>
        <v/>
      </c>
      <c r="D431" s="38" t="str">
        <f>IFERROR("#"&amp;INDEX(Proyectos!$A$3:$A$299,MATCH(D429*100+2,Proyectos!$M$3:$M$299,0))&amp;" · "&amp;INDEX(Proyectos!$D$3:$D$299,MATCH(D429*100+2,Proyectos!$M$3:$M$299,0)),"")</f>
        <v/>
      </c>
      <c r="E431" s="38" t="str">
        <f>IFERROR("#"&amp;INDEX(Proyectos!$A$3:$A$299,MATCH(E429*100+2,Proyectos!$M$3:$M$299,0))&amp;" · "&amp;INDEX(Proyectos!$D$3:$D$299,MATCH(E429*100+2,Proyectos!$M$3:$M$299,0)),"")</f>
        <v/>
      </c>
      <c r="F431" s="38" t="str">
        <f>IFERROR("#"&amp;INDEX(Proyectos!$A$3:$A$299,MATCH(F429*100+2,Proyectos!$M$3:$M$299,0))&amp;" · "&amp;INDEX(Proyectos!$D$3:$D$299,MATCH(F429*100+2,Proyectos!$M$3:$M$299,0)),"")</f>
        <v/>
      </c>
      <c r="G431" s="38" t="str">
        <f>IFERROR("#"&amp;INDEX(Proyectos!$A$3:$A$299,MATCH(G429*100+2,Proyectos!$M$3:$M$299,0))&amp;" · "&amp;INDEX(Proyectos!$D$3:$D$299,MATCH(G429*100+2,Proyectos!$M$3:$M$299,0)),"")</f>
        <v/>
      </c>
      <c r="I431" t="str">
        <f>IFERROR(INDEX(Proyectos!$H$3:$H$299,MATCH(A429*100+2,Proyectos!$M$3:$M$299,0)),"")</f>
        <v/>
      </c>
      <c r="J431" t="str">
        <f>IFERROR(INDEX(Proyectos!$H$3:$H$299,MATCH(B429*100+2,Proyectos!$M$3:$M$299,0)),"")</f>
        <v/>
      </c>
      <c r="K431" t="str">
        <f>IFERROR(INDEX(Proyectos!$H$3:$H$299,MATCH(C429*100+2,Proyectos!$M$3:$M$299,0)),"")</f>
        <v/>
      </c>
      <c r="L431" t="str">
        <f>IFERROR(INDEX(Proyectos!$H$3:$H$299,MATCH(D429*100+2,Proyectos!$M$3:$M$299,0)),"")</f>
        <v/>
      </c>
      <c r="M431" t="str">
        <f>IFERROR(INDEX(Proyectos!$H$3:$H$299,MATCH(E429*100+2,Proyectos!$M$3:$M$299,0)),"")</f>
        <v/>
      </c>
      <c r="N431" t="str">
        <f>IFERROR(INDEX(Proyectos!$H$3:$H$299,MATCH(F429*100+2,Proyectos!$M$3:$M$299,0)),"")</f>
        <v/>
      </c>
      <c r="O431" t="str">
        <f>IFERROR(INDEX(Proyectos!$H$3:$H$299,MATCH(G429*100+2,Proyectos!$M$3:$M$299,0)),"")</f>
        <v/>
      </c>
    </row>
    <row r="432" ht="24" customHeight="1">
      <c r="A432" s="38" t="str">
        <f>IFERROR("#"&amp;INDEX(Proyectos!$A$3:$A$299,MATCH(A429*100+3,Proyectos!$M$3:$M$299,0))&amp;" · "&amp;INDEX(Proyectos!$D$3:$D$299,MATCH(A429*100+3,Proyectos!$M$3:$M$299,0)),"")</f>
        <v/>
      </c>
      <c r="B432" s="38" t="str">
        <f>IFERROR("#"&amp;INDEX(Proyectos!$A$3:$A$299,MATCH(B429*100+3,Proyectos!$M$3:$M$299,0))&amp;" · "&amp;INDEX(Proyectos!$D$3:$D$299,MATCH(B429*100+3,Proyectos!$M$3:$M$299,0)),"")</f>
        <v/>
      </c>
      <c r="C432" s="38" t="str">
        <f>IFERROR("#"&amp;INDEX(Proyectos!$A$3:$A$299,MATCH(C429*100+3,Proyectos!$M$3:$M$299,0))&amp;" · "&amp;INDEX(Proyectos!$D$3:$D$299,MATCH(C429*100+3,Proyectos!$M$3:$M$299,0)),"")</f>
        <v/>
      </c>
      <c r="D432" s="38" t="str">
        <f>IFERROR("#"&amp;INDEX(Proyectos!$A$3:$A$299,MATCH(D429*100+3,Proyectos!$M$3:$M$299,0))&amp;" · "&amp;INDEX(Proyectos!$D$3:$D$299,MATCH(D429*100+3,Proyectos!$M$3:$M$299,0)),"")</f>
        <v/>
      </c>
      <c r="E432" s="38" t="str">
        <f>IFERROR("#"&amp;INDEX(Proyectos!$A$3:$A$299,MATCH(E429*100+3,Proyectos!$M$3:$M$299,0))&amp;" · "&amp;INDEX(Proyectos!$D$3:$D$299,MATCH(E429*100+3,Proyectos!$M$3:$M$299,0)),"")</f>
        <v/>
      </c>
      <c r="F432" s="38" t="str">
        <f>IFERROR("#"&amp;INDEX(Proyectos!$A$3:$A$299,MATCH(F429*100+3,Proyectos!$M$3:$M$299,0))&amp;" · "&amp;INDEX(Proyectos!$D$3:$D$299,MATCH(F429*100+3,Proyectos!$M$3:$M$299,0)),"")</f>
        <v/>
      </c>
      <c r="G432" s="38" t="str">
        <f>IFERROR("#"&amp;INDEX(Proyectos!$A$3:$A$299,MATCH(G429*100+3,Proyectos!$M$3:$M$299,0))&amp;" · "&amp;INDEX(Proyectos!$D$3:$D$299,MATCH(G429*100+3,Proyectos!$M$3:$M$299,0)),"")</f>
        <v/>
      </c>
      <c r="I432" t="str">
        <f>IFERROR(INDEX(Proyectos!$H$3:$H$299,MATCH(A429*100+3,Proyectos!$M$3:$M$299,0)),"")</f>
        <v/>
      </c>
      <c r="J432" t="str">
        <f>IFERROR(INDEX(Proyectos!$H$3:$H$299,MATCH(B429*100+3,Proyectos!$M$3:$M$299,0)),"")</f>
        <v/>
      </c>
      <c r="K432" t="str">
        <f>IFERROR(INDEX(Proyectos!$H$3:$H$299,MATCH(C429*100+3,Proyectos!$M$3:$M$299,0)),"")</f>
        <v/>
      </c>
      <c r="L432" t="str">
        <f>IFERROR(INDEX(Proyectos!$H$3:$H$299,MATCH(D429*100+3,Proyectos!$M$3:$M$299,0)),"")</f>
        <v/>
      </c>
      <c r="M432" t="str">
        <f>IFERROR(INDEX(Proyectos!$H$3:$H$299,MATCH(E429*100+3,Proyectos!$M$3:$M$299,0)),"")</f>
        <v/>
      </c>
      <c r="N432" t="str">
        <f>IFERROR(INDEX(Proyectos!$H$3:$H$299,MATCH(F429*100+3,Proyectos!$M$3:$M$299,0)),"")</f>
        <v/>
      </c>
      <c r="O432" t="str">
        <f>IFERROR(INDEX(Proyectos!$H$3:$H$299,MATCH(G429*100+3,Proyectos!$M$3:$M$299,0)),"")</f>
        <v/>
      </c>
    </row>
    <row r="433" ht="24" customHeight="1">
      <c r="A433" s="38" t="str">
        <f>IFERROR("#"&amp;INDEX(Proyectos!$A$3:$A$299,MATCH(A429*100+4,Proyectos!$M$3:$M$299,0))&amp;" · "&amp;INDEX(Proyectos!$D$3:$D$299,MATCH(A429*100+4,Proyectos!$M$3:$M$299,0)),"")</f>
        <v/>
      </c>
      <c r="B433" s="38" t="str">
        <f>IFERROR("#"&amp;INDEX(Proyectos!$A$3:$A$299,MATCH(B429*100+4,Proyectos!$M$3:$M$299,0))&amp;" · "&amp;INDEX(Proyectos!$D$3:$D$299,MATCH(B429*100+4,Proyectos!$M$3:$M$299,0)),"")</f>
        <v/>
      </c>
      <c r="C433" s="38" t="str">
        <f>IFERROR("#"&amp;INDEX(Proyectos!$A$3:$A$299,MATCH(C429*100+4,Proyectos!$M$3:$M$299,0))&amp;" · "&amp;INDEX(Proyectos!$D$3:$D$299,MATCH(C429*100+4,Proyectos!$M$3:$M$299,0)),"")</f>
        <v/>
      </c>
      <c r="D433" s="38" t="str">
        <f>IFERROR("#"&amp;INDEX(Proyectos!$A$3:$A$299,MATCH(D429*100+4,Proyectos!$M$3:$M$299,0))&amp;" · "&amp;INDEX(Proyectos!$D$3:$D$299,MATCH(D429*100+4,Proyectos!$M$3:$M$299,0)),"")</f>
        <v/>
      </c>
      <c r="E433" s="38" t="str">
        <f>IFERROR("#"&amp;INDEX(Proyectos!$A$3:$A$299,MATCH(E429*100+4,Proyectos!$M$3:$M$299,0))&amp;" · "&amp;INDEX(Proyectos!$D$3:$D$299,MATCH(E429*100+4,Proyectos!$M$3:$M$299,0)),"")</f>
        <v/>
      </c>
      <c r="F433" s="38" t="str">
        <f>IFERROR("#"&amp;INDEX(Proyectos!$A$3:$A$299,MATCH(F429*100+4,Proyectos!$M$3:$M$299,0))&amp;" · "&amp;INDEX(Proyectos!$D$3:$D$299,MATCH(F429*100+4,Proyectos!$M$3:$M$299,0)),"")</f>
        <v/>
      </c>
      <c r="G433" s="38" t="str">
        <f>IFERROR("#"&amp;INDEX(Proyectos!$A$3:$A$299,MATCH(G429*100+4,Proyectos!$M$3:$M$299,0))&amp;" · "&amp;INDEX(Proyectos!$D$3:$D$299,MATCH(G429*100+4,Proyectos!$M$3:$M$299,0)),"")</f>
        <v/>
      </c>
      <c r="I433" t="str">
        <f>IFERROR(INDEX(Proyectos!$H$3:$H$299,MATCH(A429*100+4,Proyectos!$M$3:$M$299,0)),"")</f>
        <v/>
      </c>
      <c r="J433" t="str">
        <f>IFERROR(INDEX(Proyectos!$H$3:$H$299,MATCH(B429*100+4,Proyectos!$M$3:$M$299,0)),"")</f>
        <v/>
      </c>
      <c r="K433" t="str">
        <f>IFERROR(INDEX(Proyectos!$H$3:$H$299,MATCH(C429*100+4,Proyectos!$M$3:$M$299,0)),"")</f>
        <v/>
      </c>
      <c r="L433" t="str">
        <f>IFERROR(INDEX(Proyectos!$H$3:$H$299,MATCH(D429*100+4,Proyectos!$M$3:$M$299,0)),"")</f>
        <v/>
      </c>
      <c r="M433" t="str">
        <f>IFERROR(INDEX(Proyectos!$H$3:$H$299,MATCH(E429*100+4,Proyectos!$M$3:$M$299,0)),"")</f>
        <v/>
      </c>
      <c r="N433" t="str">
        <f>IFERROR(INDEX(Proyectos!$H$3:$H$299,MATCH(F429*100+4,Proyectos!$M$3:$M$299,0)),"")</f>
        <v/>
      </c>
      <c r="O433" t="str">
        <f>IFERROR(INDEX(Proyectos!$H$3:$H$299,MATCH(G429*100+4,Proyectos!$M$3:$M$299,0)),"")</f>
        <v/>
      </c>
    </row>
    <row r="434" ht="24" customHeight="1">
      <c r="A434" s="38" t="str">
        <f>IFERROR("#"&amp;INDEX(Proyectos!$A$3:$A$299,MATCH(A429*100+5,Proyectos!$M$3:$M$299,0))&amp;" · "&amp;INDEX(Proyectos!$D$3:$D$299,MATCH(A429*100+5,Proyectos!$M$3:$M$299,0)),"")</f>
        <v/>
      </c>
      <c r="B434" s="38" t="str">
        <f>IFERROR("#"&amp;INDEX(Proyectos!$A$3:$A$299,MATCH(B429*100+5,Proyectos!$M$3:$M$299,0))&amp;" · "&amp;INDEX(Proyectos!$D$3:$D$299,MATCH(B429*100+5,Proyectos!$M$3:$M$299,0)),"")</f>
        <v/>
      </c>
      <c r="C434" s="38" t="str">
        <f>IFERROR("#"&amp;INDEX(Proyectos!$A$3:$A$299,MATCH(C429*100+5,Proyectos!$M$3:$M$299,0))&amp;" · "&amp;INDEX(Proyectos!$D$3:$D$299,MATCH(C429*100+5,Proyectos!$M$3:$M$299,0)),"")</f>
        <v/>
      </c>
      <c r="D434" s="38" t="str">
        <f>IFERROR("#"&amp;INDEX(Proyectos!$A$3:$A$299,MATCH(D429*100+5,Proyectos!$M$3:$M$299,0))&amp;" · "&amp;INDEX(Proyectos!$D$3:$D$299,MATCH(D429*100+5,Proyectos!$M$3:$M$299,0)),"")</f>
        <v/>
      </c>
      <c r="E434" s="38" t="str">
        <f>IFERROR("#"&amp;INDEX(Proyectos!$A$3:$A$299,MATCH(E429*100+5,Proyectos!$M$3:$M$299,0))&amp;" · "&amp;INDEX(Proyectos!$D$3:$D$299,MATCH(E429*100+5,Proyectos!$M$3:$M$299,0)),"")</f>
        <v/>
      </c>
      <c r="F434" s="38" t="str">
        <f>IFERROR("#"&amp;INDEX(Proyectos!$A$3:$A$299,MATCH(F429*100+5,Proyectos!$M$3:$M$299,0))&amp;" · "&amp;INDEX(Proyectos!$D$3:$D$299,MATCH(F429*100+5,Proyectos!$M$3:$M$299,0)),"")</f>
        <v/>
      </c>
      <c r="G434" s="38" t="str">
        <f>IFERROR("#"&amp;INDEX(Proyectos!$A$3:$A$299,MATCH(G429*100+5,Proyectos!$M$3:$M$299,0))&amp;" · "&amp;INDEX(Proyectos!$D$3:$D$299,MATCH(G429*100+5,Proyectos!$M$3:$M$299,0)),"")</f>
        <v/>
      </c>
      <c r="I434" t="str">
        <f>IFERROR(INDEX(Proyectos!$H$3:$H$299,MATCH(A429*100+5,Proyectos!$M$3:$M$299,0)),"")</f>
        <v/>
      </c>
      <c r="J434" t="str">
        <f>IFERROR(INDEX(Proyectos!$H$3:$H$299,MATCH(B429*100+5,Proyectos!$M$3:$M$299,0)),"")</f>
        <v/>
      </c>
      <c r="K434" t="str">
        <f>IFERROR(INDEX(Proyectos!$H$3:$H$299,MATCH(C429*100+5,Proyectos!$M$3:$M$299,0)),"")</f>
        <v/>
      </c>
      <c r="L434" t="str">
        <f>IFERROR(INDEX(Proyectos!$H$3:$H$299,MATCH(D429*100+5,Proyectos!$M$3:$M$299,0)),"")</f>
        <v/>
      </c>
      <c r="M434" t="str">
        <f>IFERROR(INDEX(Proyectos!$H$3:$H$299,MATCH(E429*100+5,Proyectos!$M$3:$M$299,0)),"")</f>
        <v/>
      </c>
      <c r="N434" t="str">
        <f>IFERROR(INDEX(Proyectos!$H$3:$H$299,MATCH(F429*100+5,Proyectos!$M$3:$M$299,0)),"")</f>
        <v/>
      </c>
      <c r="O434" t="str">
        <f>IFERROR(INDEX(Proyectos!$H$3:$H$299,MATCH(G429*100+5,Proyectos!$M$3:$M$299,0)),"")</f>
        <v/>
      </c>
    </row>
    <row r="435" ht="24" customHeight="1">
      <c r="A435" s="38" t="str">
        <f>IFERROR("#"&amp;INDEX(Proyectos!$A$3:$A$299,MATCH(A429*100+6,Proyectos!$M$3:$M$299,0))&amp;" · "&amp;INDEX(Proyectos!$D$3:$D$299,MATCH(A429*100+6,Proyectos!$M$3:$M$299,0)),"")</f>
        <v/>
      </c>
      <c r="B435" s="38" t="str">
        <f>IFERROR("#"&amp;INDEX(Proyectos!$A$3:$A$299,MATCH(B429*100+6,Proyectos!$M$3:$M$299,0))&amp;" · "&amp;INDEX(Proyectos!$D$3:$D$299,MATCH(B429*100+6,Proyectos!$M$3:$M$299,0)),"")</f>
        <v/>
      </c>
      <c r="C435" s="38" t="str">
        <f>IFERROR("#"&amp;INDEX(Proyectos!$A$3:$A$299,MATCH(C429*100+6,Proyectos!$M$3:$M$299,0))&amp;" · "&amp;INDEX(Proyectos!$D$3:$D$299,MATCH(C429*100+6,Proyectos!$M$3:$M$299,0)),"")</f>
        <v/>
      </c>
      <c r="D435" s="38" t="str">
        <f>IFERROR("#"&amp;INDEX(Proyectos!$A$3:$A$299,MATCH(D429*100+6,Proyectos!$M$3:$M$299,0))&amp;" · "&amp;INDEX(Proyectos!$D$3:$D$299,MATCH(D429*100+6,Proyectos!$M$3:$M$299,0)),"")</f>
        <v/>
      </c>
      <c r="E435" s="38" t="str">
        <f>IFERROR("#"&amp;INDEX(Proyectos!$A$3:$A$299,MATCH(E429*100+6,Proyectos!$M$3:$M$299,0))&amp;" · "&amp;INDEX(Proyectos!$D$3:$D$299,MATCH(E429*100+6,Proyectos!$M$3:$M$299,0)),"")</f>
        <v/>
      </c>
      <c r="F435" s="38" t="str">
        <f>IFERROR("#"&amp;INDEX(Proyectos!$A$3:$A$299,MATCH(F429*100+6,Proyectos!$M$3:$M$299,0))&amp;" · "&amp;INDEX(Proyectos!$D$3:$D$299,MATCH(F429*100+6,Proyectos!$M$3:$M$299,0)),"")</f>
        <v/>
      </c>
      <c r="G435" s="38" t="str">
        <f>IFERROR("#"&amp;INDEX(Proyectos!$A$3:$A$299,MATCH(G429*100+6,Proyectos!$M$3:$M$299,0))&amp;" · "&amp;INDEX(Proyectos!$D$3:$D$299,MATCH(G429*100+6,Proyectos!$M$3:$M$299,0)),"")</f>
        <v/>
      </c>
      <c r="I435" t="str">
        <f>IFERROR(INDEX(Proyectos!$H$3:$H$299,MATCH(A429*100+6,Proyectos!$M$3:$M$299,0)),"")</f>
        <v/>
      </c>
      <c r="J435" t="str">
        <f>IFERROR(INDEX(Proyectos!$H$3:$H$299,MATCH(B429*100+6,Proyectos!$M$3:$M$299,0)),"")</f>
        <v/>
      </c>
      <c r="K435" t="str">
        <f>IFERROR(INDEX(Proyectos!$H$3:$H$299,MATCH(C429*100+6,Proyectos!$M$3:$M$299,0)),"")</f>
        <v/>
      </c>
      <c r="L435" t="str">
        <f>IFERROR(INDEX(Proyectos!$H$3:$H$299,MATCH(D429*100+6,Proyectos!$M$3:$M$299,0)),"")</f>
        <v/>
      </c>
      <c r="M435" t="str">
        <f>IFERROR(INDEX(Proyectos!$H$3:$H$299,MATCH(E429*100+6,Proyectos!$M$3:$M$299,0)),"")</f>
        <v/>
      </c>
      <c r="N435" t="str">
        <f>IFERROR(INDEX(Proyectos!$H$3:$H$299,MATCH(F429*100+6,Proyectos!$M$3:$M$299,0)),"")</f>
        <v/>
      </c>
      <c r="O435" t="str">
        <f>IFERROR(INDEX(Proyectos!$H$3:$H$299,MATCH(G429*100+6,Proyectos!$M$3:$M$299,0)),"")</f>
        <v/>
      </c>
    </row>
    <row r="436" ht="24" customHeight="1">
      <c r="A436" s="38" t="str">
        <f>IFERROR("#"&amp;INDEX(Proyectos!$A$3:$A$299,MATCH(A429*100+7,Proyectos!$M$3:$M$299,0))&amp;" · "&amp;INDEX(Proyectos!$D$3:$D$299,MATCH(A429*100+7,Proyectos!$M$3:$M$299,0)),"")</f>
        <v/>
      </c>
      <c r="B436" s="38" t="str">
        <f>IFERROR("#"&amp;INDEX(Proyectos!$A$3:$A$299,MATCH(B429*100+7,Proyectos!$M$3:$M$299,0))&amp;" · "&amp;INDEX(Proyectos!$D$3:$D$299,MATCH(B429*100+7,Proyectos!$M$3:$M$299,0)),"")</f>
        <v/>
      </c>
      <c r="C436" s="38" t="str">
        <f>IFERROR("#"&amp;INDEX(Proyectos!$A$3:$A$299,MATCH(C429*100+7,Proyectos!$M$3:$M$299,0))&amp;" · "&amp;INDEX(Proyectos!$D$3:$D$299,MATCH(C429*100+7,Proyectos!$M$3:$M$299,0)),"")</f>
        <v/>
      </c>
      <c r="D436" s="38" t="str">
        <f>IFERROR("#"&amp;INDEX(Proyectos!$A$3:$A$299,MATCH(D429*100+7,Proyectos!$M$3:$M$299,0))&amp;" · "&amp;INDEX(Proyectos!$D$3:$D$299,MATCH(D429*100+7,Proyectos!$M$3:$M$299,0)),"")</f>
        <v/>
      </c>
      <c r="E436" s="38" t="str">
        <f>IFERROR("#"&amp;INDEX(Proyectos!$A$3:$A$299,MATCH(E429*100+7,Proyectos!$M$3:$M$299,0))&amp;" · "&amp;INDEX(Proyectos!$D$3:$D$299,MATCH(E429*100+7,Proyectos!$M$3:$M$299,0)),"")</f>
        <v/>
      </c>
      <c r="F436" s="38" t="str">
        <f>IFERROR("#"&amp;INDEX(Proyectos!$A$3:$A$299,MATCH(F429*100+7,Proyectos!$M$3:$M$299,0))&amp;" · "&amp;INDEX(Proyectos!$D$3:$D$299,MATCH(F429*100+7,Proyectos!$M$3:$M$299,0)),"")</f>
        <v/>
      </c>
      <c r="G436" s="38" t="str">
        <f>IFERROR("#"&amp;INDEX(Proyectos!$A$3:$A$299,MATCH(G429*100+7,Proyectos!$M$3:$M$299,0))&amp;" · "&amp;INDEX(Proyectos!$D$3:$D$299,MATCH(G429*100+7,Proyectos!$M$3:$M$299,0)),"")</f>
        <v/>
      </c>
      <c r="I436" t="str">
        <f>IFERROR(INDEX(Proyectos!$H$3:$H$299,MATCH(A429*100+7,Proyectos!$M$3:$M$299,0)),"")</f>
        <v/>
      </c>
      <c r="J436" t="str">
        <f>IFERROR(INDEX(Proyectos!$H$3:$H$299,MATCH(B429*100+7,Proyectos!$M$3:$M$299,0)),"")</f>
        <v/>
      </c>
      <c r="K436" t="str">
        <f>IFERROR(INDEX(Proyectos!$H$3:$H$299,MATCH(C429*100+7,Proyectos!$M$3:$M$299,0)),"")</f>
        <v/>
      </c>
      <c r="L436" t="str">
        <f>IFERROR(INDEX(Proyectos!$H$3:$H$299,MATCH(D429*100+7,Proyectos!$M$3:$M$299,0)),"")</f>
        <v/>
      </c>
      <c r="M436" t="str">
        <f>IFERROR(INDEX(Proyectos!$H$3:$H$299,MATCH(E429*100+7,Proyectos!$M$3:$M$299,0)),"")</f>
        <v/>
      </c>
      <c r="N436" t="str">
        <f>IFERROR(INDEX(Proyectos!$H$3:$H$299,MATCH(F429*100+7,Proyectos!$M$3:$M$299,0)),"")</f>
        <v/>
      </c>
      <c r="O436" t="str">
        <f>IFERROR(INDEX(Proyectos!$H$3:$H$299,MATCH(G429*100+7,Proyectos!$M$3:$M$299,0)),"")</f>
        <v/>
      </c>
    </row>
    <row r="437" ht="24" customHeight="1">
      <c r="A437" s="38" t="str">
        <f>IFERROR("#"&amp;INDEX(Proyectos!$A$3:$A$299,MATCH(A429*100+8,Proyectos!$M$3:$M$299,0))&amp;" · "&amp;INDEX(Proyectos!$D$3:$D$299,MATCH(A429*100+8,Proyectos!$M$3:$M$299,0)),"")</f>
        <v/>
      </c>
      <c r="B437" s="38" t="str">
        <f>IFERROR("#"&amp;INDEX(Proyectos!$A$3:$A$299,MATCH(B429*100+8,Proyectos!$M$3:$M$299,0))&amp;" · "&amp;INDEX(Proyectos!$D$3:$D$299,MATCH(B429*100+8,Proyectos!$M$3:$M$299,0)),"")</f>
        <v/>
      </c>
      <c r="C437" s="38" t="str">
        <f>IFERROR("#"&amp;INDEX(Proyectos!$A$3:$A$299,MATCH(C429*100+8,Proyectos!$M$3:$M$299,0))&amp;" · "&amp;INDEX(Proyectos!$D$3:$D$299,MATCH(C429*100+8,Proyectos!$M$3:$M$299,0)),"")</f>
        <v/>
      </c>
      <c r="D437" s="38" t="str">
        <f>IFERROR("#"&amp;INDEX(Proyectos!$A$3:$A$299,MATCH(D429*100+8,Proyectos!$M$3:$M$299,0))&amp;" · "&amp;INDEX(Proyectos!$D$3:$D$299,MATCH(D429*100+8,Proyectos!$M$3:$M$299,0)),"")</f>
        <v/>
      </c>
      <c r="E437" s="38" t="str">
        <f>IFERROR("#"&amp;INDEX(Proyectos!$A$3:$A$299,MATCH(E429*100+8,Proyectos!$M$3:$M$299,0))&amp;" · "&amp;INDEX(Proyectos!$D$3:$D$299,MATCH(E429*100+8,Proyectos!$M$3:$M$299,0)),"")</f>
        <v/>
      </c>
      <c r="F437" s="38" t="str">
        <f>IFERROR("#"&amp;INDEX(Proyectos!$A$3:$A$299,MATCH(F429*100+8,Proyectos!$M$3:$M$299,0))&amp;" · "&amp;INDEX(Proyectos!$D$3:$D$299,MATCH(F429*100+8,Proyectos!$M$3:$M$299,0)),"")</f>
        <v/>
      </c>
      <c r="G437" s="38" t="str">
        <f>IFERROR("#"&amp;INDEX(Proyectos!$A$3:$A$299,MATCH(G429*100+8,Proyectos!$M$3:$M$299,0))&amp;" · "&amp;INDEX(Proyectos!$D$3:$D$299,MATCH(G429*100+8,Proyectos!$M$3:$M$299,0)),"")</f>
        <v/>
      </c>
      <c r="I437" t="str">
        <f>IFERROR(INDEX(Proyectos!$H$3:$H$299,MATCH(A429*100+8,Proyectos!$M$3:$M$299,0)),"")</f>
        <v/>
      </c>
      <c r="J437" t="str">
        <f>IFERROR(INDEX(Proyectos!$H$3:$H$299,MATCH(B429*100+8,Proyectos!$M$3:$M$299,0)),"")</f>
        <v/>
      </c>
      <c r="K437" t="str">
        <f>IFERROR(INDEX(Proyectos!$H$3:$H$299,MATCH(C429*100+8,Proyectos!$M$3:$M$299,0)),"")</f>
        <v/>
      </c>
      <c r="L437" t="str">
        <f>IFERROR(INDEX(Proyectos!$H$3:$H$299,MATCH(D429*100+8,Proyectos!$M$3:$M$299,0)),"")</f>
        <v/>
      </c>
      <c r="M437" t="str">
        <f>IFERROR(INDEX(Proyectos!$H$3:$H$299,MATCH(E429*100+8,Proyectos!$M$3:$M$299,0)),"")</f>
        <v/>
      </c>
      <c r="N437" t="str">
        <f>IFERROR(INDEX(Proyectos!$H$3:$H$299,MATCH(F429*100+8,Proyectos!$M$3:$M$299,0)),"")</f>
        <v/>
      </c>
      <c r="O437" t="str">
        <f>IFERROR(INDEX(Proyectos!$H$3:$H$299,MATCH(G429*100+8,Proyectos!$M$3:$M$299,0)),"")</f>
        <v/>
      </c>
    </row>
    <row r="438" ht="15" customHeight="1">
      <c r="A438" s="37" t="n">
        <v>46475</v>
      </c>
      <c r="B438" s="37" t="n">
        <v>46476</v>
      </c>
      <c r="C438" s="37" t="n">
        <v>46477</v>
      </c>
      <c r="D438" s="36" t="n"/>
      <c r="E438" s="36" t="n"/>
      <c r="F438" s="36" t="n"/>
      <c r="G438" s="36" t="n"/>
    </row>
    <row r="439" ht="24" customHeight="1">
      <c r="A439" s="38" t="str">
        <f>IFERROR("#"&amp;INDEX(Proyectos!$A$3:$A$299,MATCH(A438*100+1,Proyectos!$M$3:$M$299,0))&amp;" · "&amp;INDEX(Proyectos!$D$3:$D$299,MATCH(A438*100+1,Proyectos!$M$3:$M$299,0)),"")</f>
        <v/>
      </c>
      <c r="B439" s="38" t="str">
        <f>IFERROR("#"&amp;INDEX(Proyectos!$A$3:$A$299,MATCH(B438*100+1,Proyectos!$M$3:$M$299,0))&amp;" · "&amp;INDEX(Proyectos!$D$3:$D$299,MATCH(B438*100+1,Proyectos!$M$3:$M$299,0)),"")</f>
        <v/>
      </c>
      <c r="C439" s="38" t="str">
        <f>IFERROR("#"&amp;INDEX(Proyectos!$A$3:$A$299,MATCH(C438*100+1,Proyectos!$M$3:$M$299,0))&amp;" · "&amp;INDEX(Proyectos!$D$3:$D$299,MATCH(C438*100+1,Proyectos!$M$3:$M$299,0)),"")</f>
        <v/>
      </c>
      <c r="D439" s="36" t="n"/>
      <c r="E439" s="36" t="n"/>
      <c r="F439" s="36" t="n"/>
      <c r="G439" s="36" t="n"/>
      <c r="I439" t="str">
        <f>IFERROR(INDEX(Proyectos!$H$3:$H$299,MATCH(A438*100+1,Proyectos!$M$3:$M$299,0)),"")</f>
        <v/>
      </c>
      <c r="J439" t="str">
        <f>IFERROR(INDEX(Proyectos!$H$3:$H$299,MATCH(B438*100+1,Proyectos!$M$3:$M$299,0)),"")</f>
        <v/>
      </c>
      <c r="K439" t="str">
        <f>IFERROR(INDEX(Proyectos!$H$3:$H$299,MATCH(C438*100+1,Proyectos!$M$3:$M$299,0)),"")</f>
        <v/>
      </c>
    </row>
    <row r="440" ht="24" customHeight="1">
      <c r="A440" s="38" t="str">
        <f>IFERROR("#"&amp;INDEX(Proyectos!$A$3:$A$299,MATCH(A438*100+2,Proyectos!$M$3:$M$299,0))&amp;" · "&amp;INDEX(Proyectos!$D$3:$D$299,MATCH(A438*100+2,Proyectos!$M$3:$M$299,0)),"")</f>
        <v/>
      </c>
      <c r="B440" s="38" t="str">
        <f>IFERROR("#"&amp;INDEX(Proyectos!$A$3:$A$299,MATCH(B438*100+2,Proyectos!$M$3:$M$299,0))&amp;" · "&amp;INDEX(Proyectos!$D$3:$D$299,MATCH(B438*100+2,Proyectos!$M$3:$M$299,0)),"")</f>
        <v/>
      </c>
      <c r="C440" s="38" t="str">
        <f>IFERROR("#"&amp;INDEX(Proyectos!$A$3:$A$299,MATCH(C438*100+2,Proyectos!$M$3:$M$299,0))&amp;" · "&amp;INDEX(Proyectos!$D$3:$D$299,MATCH(C438*100+2,Proyectos!$M$3:$M$299,0)),"")</f>
        <v/>
      </c>
      <c r="D440" s="36" t="n"/>
      <c r="E440" s="36" t="n"/>
      <c r="F440" s="36" t="n"/>
      <c r="G440" s="36" t="n"/>
      <c r="I440" t="str">
        <f>IFERROR(INDEX(Proyectos!$H$3:$H$299,MATCH(A438*100+2,Proyectos!$M$3:$M$299,0)),"")</f>
        <v/>
      </c>
      <c r="J440" t="str">
        <f>IFERROR(INDEX(Proyectos!$H$3:$H$299,MATCH(B438*100+2,Proyectos!$M$3:$M$299,0)),"")</f>
        <v/>
      </c>
      <c r="K440" t="str">
        <f>IFERROR(INDEX(Proyectos!$H$3:$H$299,MATCH(C438*100+2,Proyectos!$M$3:$M$299,0)),"")</f>
        <v/>
      </c>
    </row>
    <row r="441" ht="24" customHeight="1">
      <c r="A441" s="38" t="str">
        <f>IFERROR("#"&amp;INDEX(Proyectos!$A$3:$A$299,MATCH(A438*100+3,Proyectos!$M$3:$M$299,0))&amp;" · "&amp;INDEX(Proyectos!$D$3:$D$299,MATCH(A438*100+3,Proyectos!$M$3:$M$299,0)),"")</f>
        <v/>
      </c>
      <c r="B441" s="38" t="str">
        <f>IFERROR("#"&amp;INDEX(Proyectos!$A$3:$A$299,MATCH(B438*100+3,Proyectos!$M$3:$M$299,0))&amp;" · "&amp;INDEX(Proyectos!$D$3:$D$299,MATCH(B438*100+3,Proyectos!$M$3:$M$299,0)),"")</f>
        <v/>
      </c>
      <c r="C441" s="38" t="str">
        <f>IFERROR("#"&amp;INDEX(Proyectos!$A$3:$A$299,MATCH(C438*100+3,Proyectos!$M$3:$M$299,0))&amp;" · "&amp;INDEX(Proyectos!$D$3:$D$299,MATCH(C438*100+3,Proyectos!$M$3:$M$299,0)),"")</f>
        <v/>
      </c>
      <c r="D441" s="36" t="n"/>
      <c r="E441" s="36" t="n"/>
      <c r="F441" s="36" t="n"/>
      <c r="G441" s="36" t="n"/>
      <c r="I441" t="str">
        <f>IFERROR(INDEX(Proyectos!$H$3:$H$299,MATCH(A438*100+3,Proyectos!$M$3:$M$299,0)),"")</f>
        <v/>
      </c>
      <c r="J441" t="str">
        <f>IFERROR(INDEX(Proyectos!$H$3:$H$299,MATCH(B438*100+3,Proyectos!$M$3:$M$299,0)),"")</f>
        <v/>
      </c>
      <c r="K441" t="str">
        <f>IFERROR(INDEX(Proyectos!$H$3:$H$299,MATCH(C438*100+3,Proyectos!$M$3:$M$299,0)),"")</f>
        <v/>
      </c>
    </row>
    <row r="442" ht="24" customHeight="1">
      <c r="A442" s="38" t="str">
        <f>IFERROR("#"&amp;INDEX(Proyectos!$A$3:$A$299,MATCH(A438*100+4,Proyectos!$M$3:$M$299,0))&amp;" · "&amp;INDEX(Proyectos!$D$3:$D$299,MATCH(A438*100+4,Proyectos!$M$3:$M$299,0)),"")</f>
        <v/>
      </c>
      <c r="B442" s="38" t="str">
        <f>IFERROR("#"&amp;INDEX(Proyectos!$A$3:$A$299,MATCH(B438*100+4,Proyectos!$M$3:$M$299,0))&amp;" · "&amp;INDEX(Proyectos!$D$3:$D$299,MATCH(B438*100+4,Proyectos!$M$3:$M$299,0)),"")</f>
        <v/>
      </c>
      <c r="C442" s="38" t="str">
        <f>IFERROR("#"&amp;INDEX(Proyectos!$A$3:$A$299,MATCH(C438*100+4,Proyectos!$M$3:$M$299,0))&amp;" · "&amp;INDEX(Proyectos!$D$3:$D$299,MATCH(C438*100+4,Proyectos!$M$3:$M$299,0)),"")</f>
        <v/>
      </c>
      <c r="D442" s="36" t="n"/>
      <c r="E442" s="36" t="n"/>
      <c r="F442" s="36" t="n"/>
      <c r="G442" s="36" t="n"/>
      <c r="I442" t="str">
        <f>IFERROR(INDEX(Proyectos!$H$3:$H$299,MATCH(A438*100+4,Proyectos!$M$3:$M$299,0)),"")</f>
        <v/>
      </c>
      <c r="J442" t="str">
        <f>IFERROR(INDEX(Proyectos!$H$3:$H$299,MATCH(B438*100+4,Proyectos!$M$3:$M$299,0)),"")</f>
        <v/>
      </c>
      <c r="K442" t="str">
        <f>IFERROR(INDEX(Proyectos!$H$3:$H$299,MATCH(C438*100+4,Proyectos!$M$3:$M$299,0)),"")</f>
        <v/>
      </c>
    </row>
    <row r="443" ht="24" customHeight="1">
      <c r="A443" s="38" t="str">
        <f>IFERROR("#"&amp;INDEX(Proyectos!$A$3:$A$299,MATCH(A438*100+5,Proyectos!$M$3:$M$299,0))&amp;" · "&amp;INDEX(Proyectos!$D$3:$D$299,MATCH(A438*100+5,Proyectos!$M$3:$M$299,0)),"")</f>
        <v/>
      </c>
      <c r="B443" s="38" t="str">
        <f>IFERROR("#"&amp;INDEX(Proyectos!$A$3:$A$299,MATCH(B438*100+5,Proyectos!$M$3:$M$299,0))&amp;" · "&amp;INDEX(Proyectos!$D$3:$D$299,MATCH(B438*100+5,Proyectos!$M$3:$M$299,0)),"")</f>
        <v/>
      </c>
      <c r="C443" s="38" t="str">
        <f>IFERROR("#"&amp;INDEX(Proyectos!$A$3:$A$299,MATCH(C438*100+5,Proyectos!$M$3:$M$299,0))&amp;" · "&amp;INDEX(Proyectos!$D$3:$D$299,MATCH(C438*100+5,Proyectos!$M$3:$M$299,0)),"")</f>
        <v/>
      </c>
      <c r="D443" s="36" t="n"/>
      <c r="E443" s="36" t="n"/>
      <c r="F443" s="36" t="n"/>
      <c r="G443" s="36" t="n"/>
      <c r="I443" t="str">
        <f>IFERROR(INDEX(Proyectos!$H$3:$H$299,MATCH(A438*100+5,Proyectos!$M$3:$M$299,0)),"")</f>
        <v/>
      </c>
      <c r="J443" t="str">
        <f>IFERROR(INDEX(Proyectos!$H$3:$H$299,MATCH(B438*100+5,Proyectos!$M$3:$M$299,0)),"")</f>
        <v/>
      </c>
      <c r="K443" t="str">
        <f>IFERROR(INDEX(Proyectos!$H$3:$H$299,MATCH(C438*100+5,Proyectos!$M$3:$M$299,0)),"")</f>
        <v/>
      </c>
    </row>
    <row r="444" ht="24" customHeight="1">
      <c r="A444" s="38" t="str">
        <f>IFERROR("#"&amp;INDEX(Proyectos!$A$3:$A$299,MATCH(A438*100+6,Proyectos!$M$3:$M$299,0))&amp;" · "&amp;INDEX(Proyectos!$D$3:$D$299,MATCH(A438*100+6,Proyectos!$M$3:$M$299,0)),"")</f>
        <v/>
      </c>
      <c r="B444" s="38" t="str">
        <f>IFERROR("#"&amp;INDEX(Proyectos!$A$3:$A$299,MATCH(B438*100+6,Proyectos!$M$3:$M$299,0))&amp;" · "&amp;INDEX(Proyectos!$D$3:$D$299,MATCH(B438*100+6,Proyectos!$M$3:$M$299,0)),"")</f>
        <v/>
      </c>
      <c r="C444" s="38" t="str">
        <f>IFERROR("#"&amp;INDEX(Proyectos!$A$3:$A$299,MATCH(C438*100+6,Proyectos!$M$3:$M$299,0))&amp;" · "&amp;INDEX(Proyectos!$D$3:$D$299,MATCH(C438*100+6,Proyectos!$M$3:$M$299,0)),"")</f>
        <v/>
      </c>
      <c r="D444" s="36" t="n"/>
      <c r="E444" s="36" t="n"/>
      <c r="F444" s="36" t="n"/>
      <c r="G444" s="36" t="n"/>
      <c r="I444" t="str">
        <f>IFERROR(INDEX(Proyectos!$H$3:$H$299,MATCH(A438*100+6,Proyectos!$M$3:$M$299,0)),"")</f>
        <v/>
      </c>
      <c r="J444" t="str">
        <f>IFERROR(INDEX(Proyectos!$H$3:$H$299,MATCH(B438*100+6,Proyectos!$M$3:$M$299,0)),"")</f>
        <v/>
      </c>
      <c r="K444" t="str">
        <f>IFERROR(INDEX(Proyectos!$H$3:$H$299,MATCH(C438*100+6,Proyectos!$M$3:$M$299,0)),"")</f>
        <v/>
      </c>
    </row>
    <row r="445" ht="24" customHeight="1">
      <c r="A445" s="38" t="str">
        <f>IFERROR("#"&amp;INDEX(Proyectos!$A$3:$A$299,MATCH(A438*100+7,Proyectos!$M$3:$M$299,0))&amp;" · "&amp;INDEX(Proyectos!$D$3:$D$299,MATCH(A438*100+7,Proyectos!$M$3:$M$299,0)),"")</f>
        <v/>
      </c>
      <c r="B445" s="38" t="str">
        <f>IFERROR("#"&amp;INDEX(Proyectos!$A$3:$A$299,MATCH(B438*100+7,Proyectos!$M$3:$M$299,0))&amp;" · "&amp;INDEX(Proyectos!$D$3:$D$299,MATCH(B438*100+7,Proyectos!$M$3:$M$299,0)),"")</f>
        <v/>
      </c>
      <c r="C445" s="38" t="str">
        <f>IFERROR("#"&amp;INDEX(Proyectos!$A$3:$A$299,MATCH(C438*100+7,Proyectos!$M$3:$M$299,0))&amp;" · "&amp;INDEX(Proyectos!$D$3:$D$299,MATCH(C438*100+7,Proyectos!$M$3:$M$299,0)),"")</f>
        <v/>
      </c>
      <c r="D445" s="36" t="n"/>
      <c r="E445" s="36" t="n"/>
      <c r="F445" s="36" t="n"/>
      <c r="G445" s="36" t="n"/>
      <c r="I445" t="str">
        <f>IFERROR(INDEX(Proyectos!$H$3:$H$299,MATCH(A438*100+7,Proyectos!$M$3:$M$299,0)),"")</f>
        <v/>
      </c>
      <c r="J445" t="str">
        <f>IFERROR(INDEX(Proyectos!$H$3:$H$299,MATCH(B438*100+7,Proyectos!$M$3:$M$299,0)),"")</f>
        <v/>
      </c>
      <c r="K445" t="str">
        <f>IFERROR(INDEX(Proyectos!$H$3:$H$299,MATCH(C438*100+7,Proyectos!$M$3:$M$299,0)),"")</f>
        <v/>
      </c>
    </row>
    <row r="446" ht="24" customHeight="1">
      <c r="A446" s="38" t="str">
        <f>IFERROR("#"&amp;INDEX(Proyectos!$A$3:$A$299,MATCH(A438*100+8,Proyectos!$M$3:$M$299,0))&amp;" · "&amp;INDEX(Proyectos!$D$3:$D$299,MATCH(A438*100+8,Proyectos!$M$3:$M$299,0)),"")</f>
        <v/>
      </c>
      <c r="B446" s="38" t="str">
        <f>IFERROR("#"&amp;INDEX(Proyectos!$A$3:$A$299,MATCH(B438*100+8,Proyectos!$M$3:$M$299,0))&amp;" · "&amp;INDEX(Proyectos!$D$3:$D$299,MATCH(B438*100+8,Proyectos!$M$3:$M$299,0)),"")</f>
        <v/>
      </c>
      <c r="C446" s="38" t="str">
        <f>IFERROR("#"&amp;INDEX(Proyectos!$A$3:$A$299,MATCH(C438*100+8,Proyectos!$M$3:$M$299,0))&amp;" · "&amp;INDEX(Proyectos!$D$3:$D$299,MATCH(C438*100+8,Proyectos!$M$3:$M$299,0)),"")</f>
        <v/>
      </c>
      <c r="D446" s="36" t="n"/>
      <c r="E446" s="36" t="n"/>
      <c r="F446" s="36" t="n"/>
      <c r="G446" s="36" t="n"/>
      <c r="I446" t="str">
        <f>IFERROR(INDEX(Proyectos!$H$3:$H$299,MATCH(A438*100+8,Proyectos!$M$3:$M$299,0)),"")</f>
        <v/>
      </c>
      <c r="J446" t="str">
        <f>IFERROR(INDEX(Proyectos!$H$3:$H$299,MATCH(B438*100+8,Proyectos!$M$3:$M$299,0)),"")</f>
        <v/>
      </c>
      <c r="K446" t="str">
        <f>IFERROR(INDEX(Proyectos!$H$3:$H$299,MATCH(C438*100+8,Proyectos!$M$3:$M$299,0)),"")</f>
        <v/>
      </c>
    </row>
    <row r="448" ht="21.75" customHeight="1">
      <c r="A448" s="66" t="inlineStr">
        <is>
          <t>ABRIL 2027</t>
        </is>
      </c>
    </row>
    <row r="449" ht="15.75" customHeight="1">
      <c r="A449" s="35" t="inlineStr">
        <is>
          <t>LUN</t>
        </is>
      </c>
      <c r="B449" s="35" t="inlineStr">
        <is>
          <t>MAR</t>
        </is>
      </c>
      <c r="C449" s="35" t="inlineStr">
        <is>
          <t>MIÉ</t>
        </is>
      </c>
      <c r="D449" s="35" t="inlineStr">
        <is>
          <t>JUE</t>
        </is>
      </c>
      <c r="E449" s="35" t="inlineStr">
        <is>
          <t>VIE</t>
        </is>
      </c>
      <c r="F449" s="35" t="inlineStr">
        <is>
          <t>SÁB</t>
        </is>
      </c>
      <c r="G449" s="35" t="inlineStr">
        <is>
          <t>DOM</t>
        </is>
      </c>
    </row>
    <row r="450" ht="15" customHeight="1">
      <c r="A450" s="36" t="n"/>
      <c r="B450" s="36" t="n"/>
      <c r="C450" s="36" t="n"/>
      <c r="D450" s="37" t="n">
        <v>46478</v>
      </c>
      <c r="E450" s="37" t="n">
        <v>46479</v>
      </c>
      <c r="F450" s="37" t="n">
        <v>46480</v>
      </c>
      <c r="G450" s="37" t="n">
        <v>46481</v>
      </c>
    </row>
    <row r="451" ht="24" customHeight="1">
      <c r="A451" s="36" t="n"/>
      <c r="B451" s="36" t="n"/>
      <c r="C451" s="36" t="n"/>
      <c r="D451" s="38" t="str">
        <f>IFERROR("#"&amp;INDEX(Proyectos!$A$3:$A$299,MATCH(D450*100+1,Proyectos!$M$3:$M$299,0))&amp;" · "&amp;INDEX(Proyectos!$D$3:$D$299,MATCH(D450*100+1,Proyectos!$M$3:$M$299,0)),"")</f>
        <v/>
      </c>
      <c r="E451" s="38" t="str">
        <f>IFERROR("#"&amp;INDEX(Proyectos!$A$3:$A$299,MATCH(E450*100+1,Proyectos!$M$3:$M$299,0))&amp;" · "&amp;INDEX(Proyectos!$D$3:$D$299,MATCH(E450*100+1,Proyectos!$M$3:$M$299,0)),"")</f>
        <v/>
      </c>
      <c r="F451" s="38" t="str">
        <f>IFERROR("#"&amp;INDEX(Proyectos!$A$3:$A$299,MATCH(F450*100+1,Proyectos!$M$3:$M$299,0))&amp;" · "&amp;INDEX(Proyectos!$D$3:$D$299,MATCH(F450*100+1,Proyectos!$M$3:$M$299,0)),"")</f>
        <v/>
      </c>
      <c r="G451" s="38" t="str">
        <f>IFERROR("#"&amp;INDEX(Proyectos!$A$3:$A$299,MATCH(G450*100+1,Proyectos!$M$3:$M$299,0))&amp;" · "&amp;INDEX(Proyectos!$D$3:$D$299,MATCH(G450*100+1,Proyectos!$M$3:$M$299,0)),"")</f>
        <v/>
      </c>
      <c r="L451" t="str">
        <f>IFERROR(INDEX(Proyectos!$H$3:$H$299,MATCH(D450*100+1,Proyectos!$M$3:$M$299,0)),"")</f>
        <v/>
      </c>
      <c r="M451" t="str">
        <f>IFERROR(INDEX(Proyectos!$H$3:$H$299,MATCH(E450*100+1,Proyectos!$M$3:$M$299,0)),"")</f>
        <v/>
      </c>
      <c r="N451" t="str">
        <f>IFERROR(INDEX(Proyectos!$H$3:$H$299,MATCH(F450*100+1,Proyectos!$M$3:$M$299,0)),"")</f>
        <v/>
      </c>
      <c r="O451" t="str">
        <f>IFERROR(INDEX(Proyectos!$H$3:$H$299,MATCH(G450*100+1,Proyectos!$M$3:$M$299,0)),"")</f>
        <v/>
      </c>
    </row>
    <row r="452" ht="24" customHeight="1">
      <c r="A452" s="36" t="n"/>
      <c r="B452" s="36" t="n"/>
      <c r="C452" s="36" t="n"/>
      <c r="D452" s="38" t="str">
        <f>IFERROR("#"&amp;INDEX(Proyectos!$A$3:$A$299,MATCH(D450*100+2,Proyectos!$M$3:$M$299,0))&amp;" · "&amp;INDEX(Proyectos!$D$3:$D$299,MATCH(D450*100+2,Proyectos!$M$3:$M$299,0)),"")</f>
        <v/>
      </c>
      <c r="E452" s="38" t="str">
        <f>IFERROR("#"&amp;INDEX(Proyectos!$A$3:$A$299,MATCH(E450*100+2,Proyectos!$M$3:$M$299,0))&amp;" · "&amp;INDEX(Proyectos!$D$3:$D$299,MATCH(E450*100+2,Proyectos!$M$3:$M$299,0)),"")</f>
        <v/>
      </c>
      <c r="F452" s="38" t="str">
        <f>IFERROR("#"&amp;INDEX(Proyectos!$A$3:$A$299,MATCH(F450*100+2,Proyectos!$M$3:$M$299,0))&amp;" · "&amp;INDEX(Proyectos!$D$3:$D$299,MATCH(F450*100+2,Proyectos!$M$3:$M$299,0)),"")</f>
        <v/>
      </c>
      <c r="G452" s="38" t="str">
        <f>IFERROR("#"&amp;INDEX(Proyectos!$A$3:$A$299,MATCH(G450*100+2,Proyectos!$M$3:$M$299,0))&amp;" · "&amp;INDEX(Proyectos!$D$3:$D$299,MATCH(G450*100+2,Proyectos!$M$3:$M$299,0)),"")</f>
        <v/>
      </c>
      <c r="L452" t="str">
        <f>IFERROR(INDEX(Proyectos!$H$3:$H$299,MATCH(D450*100+2,Proyectos!$M$3:$M$299,0)),"")</f>
        <v/>
      </c>
      <c r="M452" t="str">
        <f>IFERROR(INDEX(Proyectos!$H$3:$H$299,MATCH(E450*100+2,Proyectos!$M$3:$M$299,0)),"")</f>
        <v/>
      </c>
      <c r="N452" t="str">
        <f>IFERROR(INDEX(Proyectos!$H$3:$H$299,MATCH(F450*100+2,Proyectos!$M$3:$M$299,0)),"")</f>
        <v/>
      </c>
      <c r="O452" t="str">
        <f>IFERROR(INDEX(Proyectos!$H$3:$H$299,MATCH(G450*100+2,Proyectos!$M$3:$M$299,0)),"")</f>
        <v/>
      </c>
    </row>
    <row r="453" ht="24" customHeight="1">
      <c r="A453" s="36" t="n"/>
      <c r="B453" s="36" t="n"/>
      <c r="C453" s="36" t="n"/>
      <c r="D453" s="38" t="str">
        <f>IFERROR("#"&amp;INDEX(Proyectos!$A$3:$A$299,MATCH(D450*100+3,Proyectos!$M$3:$M$299,0))&amp;" · "&amp;INDEX(Proyectos!$D$3:$D$299,MATCH(D450*100+3,Proyectos!$M$3:$M$299,0)),"")</f>
        <v/>
      </c>
      <c r="E453" s="38" t="str">
        <f>IFERROR("#"&amp;INDEX(Proyectos!$A$3:$A$299,MATCH(E450*100+3,Proyectos!$M$3:$M$299,0))&amp;" · "&amp;INDEX(Proyectos!$D$3:$D$299,MATCH(E450*100+3,Proyectos!$M$3:$M$299,0)),"")</f>
        <v/>
      </c>
      <c r="F453" s="38" t="str">
        <f>IFERROR("#"&amp;INDEX(Proyectos!$A$3:$A$299,MATCH(F450*100+3,Proyectos!$M$3:$M$299,0))&amp;" · "&amp;INDEX(Proyectos!$D$3:$D$299,MATCH(F450*100+3,Proyectos!$M$3:$M$299,0)),"")</f>
        <v/>
      </c>
      <c r="G453" s="38" t="str">
        <f>IFERROR("#"&amp;INDEX(Proyectos!$A$3:$A$299,MATCH(G450*100+3,Proyectos!$M$3:$M$299,0))&amp;" · "&amp;INDEX(Proyectos!$D$3:$D$299,MATCH(G450*100+3,Proyectos!$M$3:$M$299,0)),"")</f>
        <v/>
      </c>
      <c r="L453" t="str">
        <f>IFERROR(INDEX(Proyectos!$H$3:$H$299,MATCH(D450*100+3,Proyectos!$M$3:$M$299,0)),"")</f>
        <v/>
      </c>
      <c r="M453" t="str">
        <f>IFERROR(INDEX(Proyectos!$H$3:$H$299,MATCH(E450*100+3,Proyectos!$M$3:$M$299,0)),"")</f>
        <v/>
      </c>
      <c r="N453" t="str">
        <f>IFERROR(INDEX(Proyectos!$H$3:$H$299,MATCH(F450*100+3,Proyectos!$M$3:$M$299,0)),"")</f>
        <v/>
      </c>
      <c r="O453" t="str">
        <f>IFERROR(INDEX(Proyectos!$H$3:$H$299,MATCH(G450*100+3,Proyectos!$M$3:$M$299,0)),"")</f>
        <v/>
      </c>
    </row>
    <row r="454" ht="24" customHeight="1">
      <c r="A454" s="36" t="n"/>
      <c r="B454" s="36" t="n"/>
      <c r="C454" s="36" t="n"/>
      <c r="D454" s="38" t="str">
        <f>IFERROR("#"&amp;INDEX(Proyectos!$A$3:$A$299,MATCH(D450*100+4,Proyectos!$M$3:$M$299,0))&amp;" · "&amp;INDEX(Proyectos!$D$3:$D$299,MATCH(D450*100+4,Proyectos!$M$3:$M$299,0)),"")</f>
        <v/>
      </c>
      <c r="E454" s="38" t="str">
        <f>IFERROR("#"&amp;INDEX(Proyectos!$A$3:$A$299,MATCH(E450*100+4,Proyectos!$M$3:$M$299,0))&amp;" · "&amp;INDEX(Proyectos!$D$3:$D$299,MATCH(E450*100+4,Proyectos!$M$3:$M$299,0)),"")</f>
        <v/>
      </c>
      <c r="F454" s="38" t="str">
        <f>IFERROR("#"&amp;INDEX(Proyectos!$A$3:$A$299,MATCH(F450*100+4,Proyectos!$M$3:$M$299,0))&amp;" · "&amp;INDEX(Proyectos!$D$3:$D$299,MATCH(F450*100+4,Proyectos!$M$3:$M$299,0)),"")</f>
        <v/>
      </c>
      <c r="G454" s="38" t="str">
        <f>IFERROR("#"&amp;INDEX(Proyectos!$A$3:$A$299,MATCH(G450*100+4,Proyectos!$M$3:$M$299,0))&amp;" · "&amp;INDEX(Proyectos!$D$3:$D$299,MATCH(G450*100+4,Proyectos!$M$3:$M$299,0)),"")</f>
        <v/>
      </c>
      <c r="L454" t="str">
        <f>IFERROR(INDEX(Proyectos!$H$3:$H$299,MATCH(D450*100+4,Proyectos!$M$3:$M$299,0)),"")</f>
        <v/>
      </c>
      <c r="M454" t="str">
        <f>IFERROR(INDEX(Proyectos!$H$3:$H$299,MATCH(E450*100+4,Proyectos!$M$3:$M$299,0)),"")</f>
        <v/>
      </c>
      <c r="N454" t="str">
        <f>IFERROR(INDEX(Proyectos!$H$3:$H$299,MATCH(F450*100+4,Proyectos!$M$3:$M$299,0)),"")</f>
        <v/>
      </c>
      <c r="O454" t="str">
        <f>IFERROR(INDEX(Proyectos!$H$3:$H$299,MATCH(G450*100+4,Proyectos!$M$3:$M$299,0)),"")</f>
        <v/>
      </c>
    </row>
    <row r="455" ht="24" customHeight="1">
      <c r="A455" s="36" t="n"/>
      <c r="B455" s="36" t="n"/>
      <c r="C455" s="36" t="n"/>
      <c r="D455" s="38" t="str">
        <f>IFERROR("#"&amp;INDEX(Proyectos!$A$3:$A$299,MATCH(D450*100+5,Proyectos!$M$3:$M$299,0))&amp;" · "&amp;INDEX(Proyectos!$D$3:$D$299,MATCH(D450*100+5,Proyectos!$M$3:$M$299,0)),"")</f>
        <v/>
      </c>
      <c r="E455" s="38" t="str">
        <f>IFERROR("#"&amp;INDEX(Proyectos!$A$3:$A$299,MATCH(E450*100+5,Proyectos!$M$3:$M$299,0))&amp;" · "&amp;INDEX(Proyectos!$D$3:$D$299,MATCH(E450*100+5,Proyectos!$M$3:$M$299,0)),"")</f>
        <v/>
      </c>
      <c r="F455" s="38" t="str">
        <f>IFERROR("#"&amp;INDEX(Proyectos!$A$3:$A$299,MATCH(F450*100+5,Proyectos!$M$3:$M$299,0))&amp;" · "&amp;INDEX(Proyectos!$D$3:$D$299,MATCH(F450*100+5,Proyectos!$M$3:$M$299,0)),"")</f>
        <v/>
      </c>
      <c r="G455" s="38" t="str">
        <f>IFERROR("#"&amp;INDEX(Proyectos!$A$3:$A$299,MATCH(G450*100+5,Proyectos!$M$3:$M$299,0))&amp;" · "&amp;INDEX(Proyectos!$D$3:$D$299,MATCH(G450*100+5,Proyectos!$M$3:$M$299,0)),"")</f>
        <v/>
      </c>
      <c r="L455" t="str">
        <f>IFERROR(INDEX(Proyectos!$H$3:$H$299,MATCH(D450*100+5,Proyectos!$M$3:$M$299,0)),"")</f>
        <v/>
      </c>
      <c r="M455" t="str">
        <f>IFERROR(INDEX(Proyectos!$H$3:$H$299,MATCH(E450*100+5,Proyectos!$M$3:$M$299,0)),"")</f>
        <v/>
      </c>
      <c r="N455" t="str">
        <f>IFERROR(INDEX(Proyectos!$H$3:$H$299,MATCH(F450*100+5,Proyectos!$M$3:$M$299,0)),"")</f>
        <v/>
      </c>
      <c r="O455" t="str">
        <f>IFERROR(INDEX(Proyectos!$H$3:$H$299,MATCH(G450*100+5,Proyectos!$M$3:$M$299,0)),"")</f>
        <v/>
      </c>
    </row>
    <row r="456" ht="24" customHeight="1">
      <c r="A456" s="36" t="n"/>
      <c r="B456" s="36" t="n"/>
      <c r="C456" s="36" t="n"/>
      <c r="D456" s="38" t="str">
        <f>IFERROR("#"&amp;INDEX(Proyectos!$A$3:$A$299,MATCH(D450*100+6,Proyectos!$M$3:$M$299,0))&amp;" · "&amp;INDEX(Proyectos!$D$3:$D$299,MATCH(D450*100+6,Proyectos!$M$3:$M$299,0)),"")</f>
        <v/>
      </c>
      <c r="E456" s="38" t="str">
        <f>IFERROR("#"&amp;INDEX(Proyectos!$A$3:$A$299,MATCH(E450*100+6,Proyectos!$M$3:$M$299,0))&amp;" · "&amp;INDEX(Proyectos!$D$3:$D$299,MATCH(E450*100+6,Proyectos!$M$3:$M$299,0)),"")</f>
        <v/>
      </c>
      <c r="F456" s="38" t="str">
        <f>IFERROR("#"&amp;INDEX(Proyectos!$A$3:$A$299,MATCH(F450*100+6,Proyectos!$M$3:$M$299,0))&amp;" · "&amp;INDEX(Proyectos!$D$3:$D$299,MATCH(F450*100+6,Proyectos!$M$3:$M$299,0)),"")</f>
        <v/>
      </c>
      <c r="G456" s="38" t="str">
        <f>IFERROR("#"&amp;INDEX(Proyectos!$A$3:$A$299,MATCH(G450*100+6,Proyectos!$M$3:$M$299,0))&amp;" · "&amp;INDEX(Proyectos!$D$3:$D$299,MATCH(G450*100+6,Proyectos!$M$3:$M$299,0)),"")</f>
        <v/>
      </c>
      <c r="L456" t="str">
        <f>IFERROR(INDEX(Proyectos!$H$3:$H$299,MATCH(D450*100+6,Proyectos!$M$3:$M$299,0)),"")</f>
        <v/>
      </c>
      <c r="M456" t="str">
        <f>IFERROR(INDEX(Proyectos!$H$3:$H$299,MATCH(E450*100+6,Proyectos!$M$3:$M$299,0)),"")</f>
        <v/>
      </c>
      <c r="N456" t="str">
        <f>IFERROR(INDEX(Proyectos!$H$3:$H$299,MATCH(F450*100+6,Proyectos!$M$3:$M$299,0)),"")</f>
        <v/>
      </c>
      <c r="O456" t="str">
        <f>IFERROR(INDEX(Proyectos!$H$3:$H$299,MATCH(G450*100+6,Proyectos!$M$3:$M$299,0)),"")</f>
        <v/>
      </c>
    </row>
    <row r="457" ht="24" customHeight="1">
      <c r="A457" s="36" t="n"/>
      <c r="B457" s="36" t="n"/>
      <c r="C457" s="36" t="n"/>
      <c r="D457" s="38" t="str">
        <f>IFERROR("#"&amp;INDEX(Proyectos!$A$3:$A$299,MATCH(D450*100+7,Proyectos!$M$3:$M$299,0))&amp;" · "&amp;INDEX(Proyectos!$D$3:$D$299,MATCH(D450*100+7,Proyectos!$M$3:$M$299,0)),"")</f>
        <v/>
      </c>
      <c r="E457" s="38" t="str">
        <f>IFERROR("#"&amp;INDEX(Proyectos!$A$3:$A$299,MATCH(E450*100+7,Proyectos!$M$3:$M$299,0))&amp;" · "&amp;INDEX(Proyectos!$D$3:$D$299,MATCH(E450*100+7,Proyectos!$M$3:$M$299,0)),"")</f>
        <v/>
      </c>
      <c r="F457" s="38" t="str">
        <f>IFERROR("#"&amp;INDEX(Proyectos!$A$3:$A$299,MATCH(F450*100+7,Proyectos!$M$3:$M$299,0))&amp;" · "&amp;INDEX(Proyectos!$D$3:$D$299,MATCH(F450*100+7,Proyectos!$M$3:$M$299,0)),"")</f>
        <v/>
      </c>
      <c r="G457" s="38" t="str">
        <f>IFERROR("#"&amp;INDEX(Proyectos!$A$3:$A$299,MATCH(G450*100+7,Proyectos!$M$3:$M$299,0))&amp;" · "&amp;INDEX(Proyectos!$D$3:$D$299,MATCH(G450*100+7,Proyectos!$M$3:$M$299,0)),"")</f>
        <v/>
      </c>
      <c r="L457" t="str">
        <f>IFERROR(INDEX(Proyectos!$H$3:$H$299,MATCH(D450*100+7,Proyectos!$M$3:$M$299,0)),"")</f>
        <v/>
      </c>
      <c r="M457" t="str">
        <f>IFERROR(INDEX(Proyectos!$H$3:$H$299,MATCH(E450*100+7,Proyectos!$M$3:$M$299,0)),"")</f>
        <v/>
      </c>
      <c r="N457" t="str">
        <f>IFERROR(INDEX(Proyectos!$H$3:$H$299,MATCH(F450*100+7,Proyectos!$M$3:$M$299,0)),"")</f>
        <v/>
      </c>
      <c r="O457" t="str">
        <f>IFERROR(INDEX(Proyectos!$H$3:$H$299,MATCH(G450*100+7,Proyectos!$M$3:$M$299,0)),"")</f>
        <v/>
      </c>
    </row>
    <row r="458" ht="24" customHeight="1">
      <c r="A458" s="36" t="n"/>
      <c r="B458" s="36" t="n"/>
      <c r="C458" s="36" t="n"/>
      <c r="D458" s="38" t="str">
        <f>IFERROR("#"&amp;INDEX(Proyectos!$A$3:$A$299,MATCH(D450*100+8,Proyectos!$M$3:$M$299,0))&amp;" · "&amp;INDEX(Proyectos!$D$3:$D$299,MATCH(D450*100+8,Proyectos!$M$3:$M$299,0)),"")</f>
        <v/>
      </c>
      <c r="E458" s="38" t="str">
        <f>IFERROR("#"&amp;INDEX(Proyectos!$A$3:$A$299,MATCH(E450*100+8,Proyectos!$M$3:$M$299,0))&amp;" · "&amp;INDEX(Proyectos!$D$3:$D$299,MATCH(E450*100+8,Proyectos!$M$3:$M$299,0)),"")</f>
        <v/>
      </c>
      <c r="F458" s="38" t="str">
        <f>IFERROR("#"&amp;INDEX(Proyectos!$A$3:$A$299,MATCH(F450*100+8,Proyectos!$M$3:$M$299,0))&amp;" · "&amp;INDEX(Proyectos!$D$3:$D$299,MATCH(F450*100+8,Proyectos!$M$3:$M$299,0)),"")</f>
        <v/>
      </c>
      <c r="G458" s="38" t="str">
        <f>IFERROR("#"&amp;INDEX(Proyectos!$A$3:$A$299,MATCH(G450*100+8,Proyectos!$M$3:$M$299,0))&amp;" · "&amp;INDEX(Proyectos!$D$3:$D$299,MATCH(G450*100+8,Proyectos!$M$3:$M$299,0)),"")</f>
        <v/>
      </c>
      <c r="L458" t="str">
        <f>IFERROR(INDEX(Proyectos!$H$3:$H$299,MATCH(D450*100+8,Proyectos!$M$3:$M$299,0)),"")</f>
        <v/>
      </c>
      <c r="M458" t="str">
        <f>IFERROR(INDEX(Proyectos!$H$3:$H$299,MATCH(E450*100+8,Proyectos!$M$3:$M$299,0)),"")</f>
        <v/>
      </c>
      <c r="N458" t="str">
        <f>IFERROR(INDEX(Proyectos!$H$3:$H$299,MATCH(F450*100+8,Proyectos!$M$3:$M$299,0)),"")</f>
        <v/>
      </c>
      <c r="O458" t="str">
        <f>IFERROR(INDEX(Proyectos!$H$3:$H$299,MATCH(G450*100+8,Proyectos!$M$3:$M$299,0)),"")</f>
        <v/>
      </c>
    </row>
    <row r="459" ht="15" customHeight="1">
      <c r="A459" s="37" t="n">
        <v>46482</v>
      </c>
      <c r="B459" s="37" t="n">
        <v>46483</v>
      </c>
      <c r="C459" s="37" t="n">
        <v>46484</v>
      </c>
      <c r="D459" s="37" t="n">
        <v>46485</v>
      </c>
      <c r="E459" s="37" t="n">
        <v>46486</v>
      </c>
      <c r="F459" s="37" t="n">
        <v>46487</v>
      </c>
      <c r="G459" s="37" t="n">
        <v>46488</v>
      </c>
    </row>
    <row r="460" ht="24" customHeight="1">
      <c r="A460" s="38" t="str">
        <f>IFERROR("#"&amp;INDEX(Proyectos!$A$3:$A$299,MATCH(A459*100+1,Proyectos!$M$3:$M$299,0))&amp;" · "&amp;INDEX(Proyectos!$D$3:$D$299,MATCH(A459*100+1,Proyectos!$M$3:$M$299,0)),"")</f>
        <v/>
      </c>
      <c r="B460" s="38" t="str">
        <f>IFERROR("#"&amp;INDEX(Proyectos!$A$3:$A$299,MATCH(B459*100+1,Proyectos!$M$3:$M$299,0))&amp;" · "&amp;INDEX(Proyectos!$D$3:$D$299,MATCH(B459*100+1,Proyectos!$M$3:$M$299,0)),"")</f>
        <v/>
      </c>
      <c r="C460" s="38" t="str">
        <f>IFERROR("#"&amp;INDEX(Proyectos!$A$3:$A$299,MATCH(C459*100+1,Proyectos!$M$3:$M$299,0))&amp;" · "&amp;INDEX(Proyectos!$D$3:$D$299,MATCH(C459*100+1,Proyectos!$M$3:$M$299,0)),"")</f>
        <v/>
      </c>
      <c r="D460" s="38" t="str">
        <f>IFERROR("#"&amp;INDEX(Proyectos!$A$3:$A$299,MATCH(D459*100+1,Proyectos!$M$3:$M$299,0))&amp;" · "&amp;INDEX(Proyectos!$D$3:$D$299,MATCH(D459*100+1,Proyectos!$M$3:$M$299,0)),"")</f>
        <v/>
      </c>
      <c r="E460" s="38" t="str">
        <f>IFERROR("#"&amp;INDEX(Proyectos!$A$3:$A$299,MATCH(E459*100+1,Proyectos!$M$3:$M$299,0))&amp;" · "&amp;INDEX(Proyectos!$D$3:$D$299,MATCH(E459*100+1,Proyectos!$M$3:$M$299,0)),"")</f>
        <v/>
      </c>
      <c r="F460" s="38" t="str">
        <f>IFERROR("#"&amp;INDEX(Proyectos!$A$3:$A$299,MATCH(F459*100+1,Proyectos!$M$3:$M$299,0))&amp;" · "&amp;INDEX(Proyectos!$D$3:$D$299,MATCH(F459*100+1,Proyectos!$M$3:$M$299,0)),"")</f>
        <v/>
      </c>
      <c r="G460" s="38" t="str">
        <f>IFERROR("#"&amp;INDEX(Proyectos!$A$3:$A$299,MATCH(G459*100+1,Proyectos!$M$3:$M$299,0))&amp;" · "&amp;INDEX(Proyectos!$D$3:$D$299,MATCH(G459*100+1,Proyectos!$M$3:$M$299,0)),"")</f>
        <v/>
      </c>
      <c r="I460" t="str">
        <f>IFERROR(INDEX(Proyectos!$H$3:$H$299,MATCH(A459*100+1,Proyectos!$M$3:$M$299,0)),"")</f>
        <v/>
      </c>
      <c r="J460" t="str">
        <f>IFERROR(INDEX(Proyectos!$H$3:$H$299,MATCH(B459*100+1,Proyectos!$M$3:$M$299,0)),"")</f>
        <v/>
      </c>
      <c r="K460" t="str">
        <f>IFERROR(INDEX(Proyectos!$H$3:$H$299,MATCH(C459*100+1,Proyectos!$M$3:$M$299,0)),"")</f>
        <v/>
      </c>
      <c r="L460" t="str">
        <f>IFERROR(INDEX(Proyectos!$H$3:$H$299,MATCH(D459*100+1,Proyectos!$M$3:$M$299,0)),"")</f>
        <v/>
      </c>
      <c r="M460" t="str">
        <f>IFERROR(INDEX(Proyectos!$H$3:$H$299,MATCH(E459*100+1,Proyectos!$M$3:$M$299,0)),"")</f>
        <v/>
      </c>
      <c r="N460" t="str">
        <f>IFERROR(INDEX(Proyectos!$H$3:$H$299,MATCH(F459*100+1,Proyectos!$M$3:$M$299,0)),"")</f>
        <v/>
      </c>
      <c r="O460" t="str">
        <f>IFERROR(INDEX(Proyectos!$H$3:$H$299,MATCH(G459*100+1,Proyectos!$M$3:$M$299,0)),"")</f>
        <v/>
      </c>
    </row>
    <row r="461" ht="24" customHeight="1">
      <c r="A461" s="38" t="str">
        <f>IFERROR("#"&amp;INDEX(Proyectos!$A$3:$A$299,MATCH(A459*100+2,Proyectos!$M$3:$M$299,0))&amp;" · "&amp;INDEX(Proyectos!$D$3:$D$299,MATCH(A459*100+2,Proyectos!$M$3:$M$299,0)),"")</f>
        <v/>
      </c>
      <c r="B461" s="38" t="str">
        <f>IFERROR("#"&amp;INDEX(Proyectos!$A$3:$A$299,MATCH(B459*100+2,Proyectos!$M$3:$M$299,0))&amp;" · "&amp;INDEX(Proyectos!$D$3:$D$299,MATCH(B459*100+2,Proyectos!$M$3:$M$299,0)),"")</f>
        <v/>
      </c>
      <c r="C461" s="38" t="str">
        <f>IFERROR("#"&amp;INDEX(Proyectos!$A$3:$A$299,MATCH(C459*100+2,Proyectos!$M$3:$M$299,0))&amp;" · "&amp;INDEX(Proyectos!$D$3:$D$299,MATCH(C459*100+2,Proyectos!$M$3:$M$299,0)),"")</f>
        <v/>
      </c>
      <c r="D461" s="38" t="str">
        <f>IFERROR("#"&amp;INDEX(Proyectos!$A$3:$A$299,MATCH(D459*100+2,Proyectos!$M$3:$M$299,0))&amp;" · "&amp;INDEX(Proyectos!$D$3:$D$299,MATCH(D459*100+2,Proyectos!$M$3:$M$299,0)),"")</f>
        <v/>
      </c>
      <c r="E461" s="38" t="str">
        <f>IFERROR("#"&amp;INDEX(Proyectos!$A$3:$A$299,MATCH(E459*100+2,Proyectos!$M$3:$M$299,0))&amp;" · "&amp;INDEX(Proyectos!$D$3:$D$299,MATCH(E459*100+2,Proyectos!$M$3:$M$299,0)),"")</f>
        <v/>
      </c>
      <c r="F461" s="38" t="str">
        <f>IFERROR("#"&amp;INDEX(Proyectos!$A$3:$A$299,MATCH(F459*100+2,Proyectos!$M$3:$M$299,0))&amp;" · "&amp;INDEX(Proyectos!$D$3:$D$299,MATCH(F459*100+2,Proyectos!$M$3:$M$299,0)),"")</f>
        <v/>
      </c>
      <c r="G461" s="38" t="str">
        <f>IFERROR("#"&amp;INDEX(Proyectos!$A$3:$A$299,MATCH(G459*100+2,Proyectos!$M$3:$M$299,0))&amp;" · "&amp;INDEX(Proyectos!$D$3:$D$299,MATCH(G459*100+2,Proyectos!$M$3:$M$299,0)),"")</f>
        <v/>
      </c>
      <c r="I461" t="str">
        <f>IFERROR(INDEX(Proyectos!$H$3:$H$299,MATCH(A459*100+2,Proyectos!$M$3:$M$299,0)),"")</f>
        <v/>
      </c>
      <c r="J461" t="str">
        <f>IFERROR(INDEX(Proyectos!$H$3:$H$299,MATCH(B459*100+2,Proyectos!$M$3:$M$299,0)),"")</f>
        <v/>
      </c>
      <c r="K461" t="str">
        <f>IFERROR(INDEX(Proyectos!$H$3:$H$299,MATCH(C459*100+2,Proyectos!$M$3:$M$299,0)),"")</f>
        <v/>
      </c>
      <c r="L461" t="str">
        <f>IFERROR(INDEX(Proyectos!$H$3:$H$299,MATCH(D459*100+2,Proyectos!$M$3:$M$299,0)),"")</f>
        <v/>
      </c>
      <c r="M461" t="str">
        <f>IFERROR(INDEX(Proyectos!$H$3:$H$299,MATCH(E459*100+2,Proyectos!$M$3:$M$299,0)),"")</f>
        <v/>
      </c>
      <c r="N461" t="str">
        <f>IFERROR(INDEX(Proyectos!$H$3:$H$299,MATCH(F459*100+2,Proyectos!$M$3:$M$299,0)),"")</f>
        <v/>
      </c>
      <c r="O461" t="str">
        <f>IFERROR(INDEX(Proyectos!$H$3:$H$299,MATCH(G459*100+2,Proyectos!$M$3:$M$299,0)),"")</f>
        <v/>
      </c>
    </row>
    <row r="462" ht="24" customHeight="1">
      <c r="A462" s="38" t="str">
        <f>IFERROR("#"&amp;INDEX(Proyectos!$A$3:$A$299,MATCH(A459*100+3,Proyectos!$M$3:$M$299,0))&amp;" · "&amp;INDEX(Proyectos!$D$3:$D$299,MATCH(A459*100+3,Proyectos!$M$3:$M$299,0)),"")</f>
        <v/>
      </c>
      <c r="B462" s="38" t="str">
        <f>IFERROR("#"&amp;INDEX(Proyectos!$A$3:$A$299,MATCH(B459*100+3,Proyectos!$M$3:$M$299,0))&amp;" · "&amp;INDEX(Proyectos!$D$3:$D$299,MATCH(B459*100+3,Proyectos!$M$3:$M$299,0)),"")</f>
        <v/>
      </c>
      <c r="C462" s="38" t="str">
        <f>IFERROR("#"&amp;INDEX(Proyectos!$A$3:$A$299,MATCH(C459*100+3,Proyectos!$M$3:$M$299,0))&amp;" · "&amp;INDEX(Proyectos!$D$3:$D$299,MATCH(C459*100+3,Proyectos!$M$3:$M$299,0)),"")</f>
        <v/>
      </c>
      <c r="D462" s="38" t="str">
        <f>IFERROR("#"&amp;INDEX(Proyectos!$A$3:$A$299,MATCH(D459*100+3,Proyectos!$M$3:$M$299,0))&amp;" · "&amp;INDEX(Proyectos!$D$3:$D$299,MATCH(D459*100+3,Proyectos!$M$3:$M$299,0)),"")</f>
        <v/>
      </c>
      <c r="E462" s="38" t="str">
        <f>IFERROR("#"&amp;INDEX(Proyectos!$A$3:$A$299,MATCH(E459*100+3,Proyectos!$M$3:$M$299,0))&amp;" · "&amp;INDEX(Proyectos!$D$3:$D$299,MATCH(E459*100+3,Proyectos!$M$3:$M$299,0)),"")</f>
        <v/>
      </c>
      <c r="F462" s="38" t="str">
        <f>IFERROR("#"&amp;INDEX(Proyectos!$A$3:$A$299,MATCH(F459*100+3,Proyectos!$M$3:$M$299,0))&amp;" · "&amp;INDEX(Proyectos!$D$3:$D$299,MATCH(F459*100+3,Proyectos!$M$3:$M$299,0)),"")</f>
        <v/>
      </c>
      <c r="G462" s="38" t="str">
        <f>IFERROR("#"&amp;INDEX(Proyectos!$A$3:$A$299,MATCH(G459*100+3,Proyectos!$M$3:$M$299,0))&amp;" · "&amp;INDEX(Proyectos!$D$3:$D$299,MATCH(G459*100+3,Proyectos!$M$3:$M$299,0)),"")</f>
        <v/>
      </c>
      <c r="I462" t="str">
        <f>IFERROR(INDEX(Proyectos!$H$3:$H$299,MATCH(A459*100+3,Proyectos!$M$3:$M$299,0)),"")</f>
        <v/>
      </c>
      <c r="J462" t="str">
        <f>IFERROR(INDEX(Proyectos!$H$3:$H$299,MATCH(B459*100+3,Proyectos!$M$3:$M$299,0)),"")</f>
        <v/>
      </c>
      <c r="K462" t="str">
        <f>IFERROR(INDEX(Proyectos!$H$3:$H$299,MATCH(C459*100+3,Proyectos!$M$3:$M$299,0)),"")</f>
        <v/>
      </c>
      <c r="L462" t="str">
        <f>IFERROR(INDEX(Proyectos!$H$3:$H$299,MATCH(D459*100+3,Proyectos!$M$3:$M$299,0)),"")</f>
        <v/>
      </c>
      <c r="M462" t="str">
        <f>IFERROR(INDEX(Proyectos!$H$3:$H$299,MATCH(E459*100+3,Proyectos!$M$3:$M$299,0)),"")</f>
        <v/>
      </c>
      <c r="N462" t="str">
        <f>IFERROR(INDEX(Proyectos!$H$3:$H$299,MATCH(F459*100+3,Proyectos!$M$3:$M$299,0)),"")</f>
        <v/>
      </c>
      <c r="O462" t="str">
        <f>IFERROR(INDEX(Proyectos!$H$3:$H$299,MATCH(G459*100+3,Proyectos!$M$3:$M$299,0)),"")</f>
        <v/>
      </c>
    </row>
    <row r="463" ht="24" customHeight="1">
      <c r="A463" s="38" t="str">
        <f>IFERROR("#"&amp;INDEX(Proyectos!$A$3:$A$299,MATCH(A459*100+4,Proyectos!$M$3:$M$299,0))&amp;" · "&amp;INDEX(Proyectos!$D$3:$D$299,MATCH(A459*100+4,Proyectos!$M$3:$M$299,0)),"")</f>
        <v/>
      </c>
      <c r="B463" s="38" t="str">
        <f>IFERROR("#"&amp;INDEX(Proyectos!$A$3:$A$299,MATCH(B459*100+4,Proyectos!$M$3:$M$299,0))&amp;" · "&amp;INDEX(Proyectos!$D$3:$D$299,MATCH(B459*100+4,Proyectos!$M$3:$M$299,0)),"")</f>
        <v/>
      </c>
      <c r="C463" s="38" t="str">
        <f>IFERROR("#"&amp;INDEX(Proyectos!$A$3:$A$299,MATCH(C459*100+4,Proyectos!$M$3:$M$299,0))&amp;" · "&amp;INDEX(Proyectos!$D$3:$D$299,MATCH(C459*100+4,Proyectos!$M$3:$M$299,0)),"")</f>
        <v/>
      </c>
      <c r="D463" s="38" t="str">
        <f>IFERROR("#"&amp;INDEX(Proyectos!$A$3:$A$299,MATCH(D459*100+4,Proyectos!$M$3:$M$299,0))&amp;" · "&amp;INDEX(Proyectos!$D$3:$D$299,MATCH(D459*100+4,Proyectos!$M$3:$M$299,0)),"")</f>
        <v/>
      </c>
      <c r="E463" s="38" t="str">
        <f>IFERROR("#"&amp;INDEX(Proyectos!$A$3:$A$299,MATCH(E459*100+4,Proyectos!$M$3:$M$299,0))&amp;" · "&amp;INDEX(Proyectos!$D$3:$D$299,MATCH(E459*100+4,Proyectos!$M$3:$M$299,0)),"")</f>
        <v/>
      </c>
      <c r="F463" s="38" t="str">
        <f>IFERROR("#"&amp;INDEX(Proyectos!$A$3:$A$299,MATCH(F459*100+4,Proyectos!$M$3:$M$299,0))&amp;" · "&amp;INDEX(Proyectos!$D$3:$D$299,MATCH(F459*100+4,Proyectos!$M$3:$M$299,0)),"")</f>
        <v/>
      </c>
      <c r="G463" s="38" t="str">
        <f>IFERROR("#"&amp;INDEX(Proyectos!$A$3:$A$299,MATCH(G459*100+4,Proyectos!$M$3:$M$299,0))&amp;" · "&amp;INDEX(Proyectos!$D$3:$D$299,MATCH(G459*100+4,Proyectos!$M$3:$M$299,0)),"")</f>
        <v/>
      </c>
      <c r="I463" t="str">
        <f>IFERROR(INDEX(Proyectos!$H$3:$H$299,MATCH(A459*100+4,Proyectos!$M$3:$M$299,0)),"")</f>
        <v/>
      </c>
      <c r="J463" t="str">
        <f>IFERROR(INDEX(Proyectos!$H$3:$H$299,MATCH(B459*100+4,Proyectos!$M$3:$M$299,0)),"")</f>
        <v/>
      </c>
      <c r="K463" t="str">
        <f>IFERROR(INDEX(Proyectos!$H$3:$H$299,MATCH(C459*100+4,Proyectos!$M$3:$M$299,0)),"")</f>
        <v/>
      </c>
      <c r="L463" t="str">
        <f>IFERROR(INDEX(Proyectos!$H$3:$H$299,MATCH(D459*100+4,Proyectos!$M$3:$M$299,0)),"")</f>
        <v/>
      </c>
      <c r="M463" t="str">
        <f>IFERROR(INDEX(Proyectos!$H$3:$H$299,MATCH(E459*100+4,Proyectos!$M$3:$M$299,0)),"")</f>
        <v/>
      </c>
      <c r="N463" t="str">
        <f>IFERROR(INDEX(Proyectos!$H$3:$H$299,MATCH(F459*100+4,Proyectos!$M$3:$M$299,0)),"")</f>
        <v/>
      </c>
      <c r="O463" t="str">
        <f>IFERROR(INDEX(Proyectos!$H$3:$H$299,MATCH(G459*100+4,Proyectos!$M$3:$M$299,0)),"")</f>
        <v/>
      </c>
    </row>
    <row r="464" ht="24" customHeight="1">
      <c r="A464" s="38" t="str">
        <f>IFERROR("#"&amp;INDEX(Proyectos!$A$3:$A$299,MATCH(A459*100+5,Proyectos!$M$3:$M$299,0))&amp;" · "&amp;INDEX(Proyectos!$D$3:$D$299,MATCH(A459*100+5,Proyectos!$M$3:$M$299,0)),"")</f>
        <v/>
      </c>
      <c r="B464" s="38" t="str">
        <f>IFERROR("#"&amp;INDEX(Proyectos!$A$3:$A$299,MATCH(B459*100+5,Proyectos!$M$3:$M$299,0))&amp;" · "&amp;INDEX(Proyectos!$D$3:$D$299,MATCH(B459*100+5,Proyectos!$M$3:$M$299,0)),"")</f>
        <v/>
      </c>
      <c r="C464" s="38" t="str">
        <f>IFERROR("#"&amp;INDEX(Proyectos!$A$3:$A$299,MATCH(C459*100+5,Proyectos!$M$3:$M$299,0))&amp;" · "&amp;INDEX(Proyectos!$D$3:$D$299,MATCH(C459*100+5,Proyectos!$M$3:$M$299,0)),"")</f>
        <v/>
      </c>
      <c r="D464" s="38" t="str">
        <f>IFERROR("#"&amp;INDEX(Proyectos!$A$3:$A$299,MATCH(D459*100+5,Proyectos!$M$3:$M$299,0))&amp;" · "&amp;INDEX(Proyectos!$D$3:$D$299,MATCH(D459*100+5,Proyectos!$M$3:$M$299,0)),"")</f>
        <v/>
      </c>
      <c r="E464" s="38" t="str">
        <f>IFERROR("#"&amp;INDEX(Proyectos!$A$3:$A$299,MATCH(E459*100+5,Proyectos!$M$3:$M$299,0))&amp;" · "&amp;INDEX(Proyectos!$D$3:$D$299,MATCH(E459*100+5,Proyectos!$M$3:$M$299,0)),"")</f>
        <v/>
      </c>
      <c r="F464" s="38" t="str">
        <f>IFERROR("#"&amp;INDEX(Proyectos!$A$3:$A$299,MATCH(F459*100+5,Proyectos!$M$3:$M$299,0))&amp;" · "&amp;INDEX(Proyectos!$D$3:$D$299,MATCH(F459*100+5,Proyectos!$M$3:$M$299,0)),"")</f>
        <v/>
      </c>
      <c r="G464" s="38" t="str">
        <f>IFERROR("#"&amp;INDEX(Proyectos!$A$3:$A$299,MATCH(G459*100+5,Proyectos!$M$3:$M$299,0))&amp;" · "&amp;INDEX(Proyectos!$D$3:$D$299,MATCH(G459*100+5,Proyectos!$M$3:$M$299,0)),"")</f>
        <v/>
      </c>
      <c r="I464" t="str">
        <f>IFERROR(INDEX(Proyectos!$H$3:$H$299,MATCH(A459*100+5,Proyectos!$M$3:$M$299,0)),"")</f>
        <v/>
      </c>
      <c r="J464" t="str">
        <f>IFERROR(INDEX(Proyectos!$H$3:$H$299,MATCH(B459*100+5,Proyectos!$M$3:$M$299,0)),"")</f>
        <v/>
      </c>
      <c r="K464" t="str">
        <f>IFERROR(INDEX(Proyectos!$H$3:$H$299,MATCH(C459*100+5,Proyectos!$M$3:$M$299,0)),"")</f>
        <v/>
      </c>
      <c r="L464" t="str">
        <f>IFERROR(INDEX(Proyectos!$H$3:$H$299,MATCH(D459*100+5,Proyectos!$M$3:$M$299,0)),"")</f>
        <v/>
      </c>
      <c r="M464" t="str">
        <f>IFERROR(INDEX(Proyectos!$H$3:$H$299,MATCH(E459*100+5,Proyectos!$M$3:$M$299,0)),"")</f>
        <v/>
      </c>
      <c r="N464" t="str">
        <f>IFERROR(INDEX(Proyectos!$H$3:$H$299,MATCH(F459*100+5,Proyectos!$M$3:$M$299,0)),"")</f>
        <v/>
      </c>
      <c r="O464" t="str">
        <f>IFERROR(INDEX(Proyectos!$H$3:$H$299,MATCH(G459*100+5,Proyectos!$M$3:$M$299,0)),"")</f>
        <v/>
      </c>
    </row>
    <row r="465" ht="24" customHeight="1">
      <c r="A465" s="38" t="str">
        <f>IFERROR("#"&amp;INDEX(Proyectos!$A$3:$A$299,MATCH(A459*100+6,Proyectos!$M$3:$M$299,0))&amp;" · "&amp;INDEX(Proyectos!$D$3:$D$299,MATCH(A459*100+6,Proyectos!$M$3:$M$299,0)),"")</f>
        <v/>
      </c>
      <c r="B465" s="38" t="str">
        <f>IFERROR("#"&amp;INDEX(Proyectos!$A$3:$A$299,MATCH(B459*100+6,Proyectos!$M$3:$M$299,0))&amp;" · "&amp;INDEX(Proyectos!$D$3:$D$299,MATCH(B459*100+6,Proyectos!$M$3:$M$299,0)),"")</f>
        <v/>
      </c>
      <c r="C465" s="38" t="str">
        <f>IFERROR("#"&amp;INDEX(Proyectos!$A$3:$A$299,MATCH(C459*100+6,Proyectos!$M$3:$M$299,0))&amp;" · "&amp;INDEX(Proyectos!$D$3:$D$299,MATCH(C459*100+6,Proyectos!$M$3:$M$299,0)),"")</f>
        <v/>
      </c>
      <c r="D465" s="38" t="str">
        <f>IFERROR("#"&amp;INDEX(Proyectos!$A$3:$A$299,MATCH(D459*100+6,Proyectos!$M$3:$M$299,0))&amp;" · "&amp;INDEX(Proyectos!$D$3:$D$299,MATCH(D459*100+6,Proyectos!$M$3:$M$299,0)),"")</f>
        <v/>
      </c>
      <c r="E465" s="38" t="str">
        <f>IFERROR("#"&amp;INDEX(Proyectos!$A$3:$A$299,MATCH(E459*100+6,Proyectos!$M$3:$M$299,0))&amp;" · "&amp;INDEX(Proyectos!$D$3:$D$299,MATCH(E459*100+6,Proyectos!$M$3:$M$299,0)),"")</f>
        <v/>
      </c>
      <c r="F465" s="38" t="str">
        <f>IFERROR("#"&amp;INDEX(Proyectos!$A$3:$A$299,MATCH(F459*100+6,Proyectos!$M$3:$M$299,0))&amp;" · "&amp;INDEX(Proyectos!$D$3:$D$299,MATCH(F459*100+6,Proyectos!$M$3:$M$299,0)),"")</f>
        <v/>
      </c>
      <c r="G465" s="38" t="str">
        <f>IFERROR("#"&amp;INDEX(Proyectos!$A$3:$A$299,MATCH(G459*100+6,Proyectos!$M$3:$M$299,0))&amp;" · "&amp;INDEX(Proyectos!$D$3:$D$299,MATCH(G459*100+6,Proyectos!$M$3:$M$299,0)),"")</f>
        <v/>
      </c>
      <c r="I465" t="str">
        <f>IFERROR(INDEX(Proyectos!$H$3:$H$299,MATCH(A459*100+6,Proyectos!$M$3:$M$299,0)),"")</f>
        <v/>
      </c>
      <c r="J465" t="str">
        <f>IFERROR(INDEX(Proyectos!$H$3:$H$299,MATCH(B459*100+6,Proyectos!$M$3:$M$299,0)),"")</f>
        <v/>
      </c>
      <c r="K465" t="str">
        <f>IFERROR(INDEX(Proyectos!$H$3:$H$299,MATCH(C459*100+6,Proyectos!$M$3:$M$299,0)),"")</f>
        <v/>
      </c>
      <c r="L465" t="str">
        <f>IFERROR(INDEX(Proyectos!$H$3:$H$299,MATCH(D459*100+6,Proyectos!$M$3:$M$299,0)),"")</f>
        <v/>
      </c>
      <c r="M465" t="str">
        <f>IFERROR(INDEX(Proyectos!$H$3:$H$299,MATCH(E459*100+6,Proyectos!$M$3:$M$299,0)),"")</f>
        <v/>
      </c>
      <c r="N465" t="str">
        <f>IFERROR(INDEX(Proyectos!$H$3:$H$299,MATCH(F459*100+6,Proyectos!$M$3:$M$299,0)),"")</f>
        <v/>
      </c>
      <c r="O465" t="str">
        <f>IFERROR(INDEX(Proyectos!$H$3:$H$299,MATCH(G459*100+6,Proyectos!$M$3:$M$299,0)),"")</f>
        <v/>
      </c>
    </row>
    <row r="466" ht="24" customHeight="1">
      <c r="A466" s="38" t="str">
        <f>IFERROR("#"&amp;INDEX(Proyectos!$A$3:$A$299,MATCH(A459*100+7,Proyectos!$M$3:$M$299,0))&amp;" · "&amp;INDEX(Proyectos!$D$3:$D$299,MATCH(A459*100+7,Proyectos!$M$3:$M$299,0)),"")</f>
        <v/>
      </c>
      <c r="B466" s="38" t="str">
        <f>IFERROR("#"&amp;INDEX(Proyectos!$A$3:$A$299,MATCH(B459*100+7,Proyectos!$M$3:$M$299,0))&amp;" · "&amp;INDEX(Proyectos!$D$3:$D$299,MATCH(B459*100+7,Proyectos!$M$3:$M$299,0)),"")</f>
        <v/>
      </c>
      <c r="C466" s="38" t="str">
        <f>IFERROR("#"&amp;INDEX(Proyectos!$A$3:$A$299,MATCH(C459*100+7,Proyectos!$M$3:$M$299,0))&amp;" · "&amp;INDEX(Proyectos!$D$3:$D$299,MATCH(C459*100+7,Proyectos!$M$3:$M$299,0)),"")</f>
        <v/>
      </c>
      <c r="D466" s="38" t="str">
        <f>IFERROR("#"&amp;INDEX(Proyectos!$A$3:$A$299,MATCH(D459*100+7,Proyectos!$M$3:$M$299,0))&amp;" · "&amp;INDEX(Proyectos!$D$3:$D$299,MATCH(D459*100+7,Proyectos!$M$3:$M$299,0)),"")</f>
        <v/>
      </c>
      <c r="E466" s="38" t="str">
        <f>IFERROR("#"&amp;INDEX(Proyectos!$A$3:$A$299,MATCH(E459*100+7,Proyectos!$M$3:$M$299,0))&amp;" · "&amp;INDEX(Proyectos!$D$3:$D$299,MATCH(E459*100+7,Proyectos!$M$3:$M$299,0)),"")</f>
        <v/>
      </c>
      <c r="F466" s="38" t="str">
        <f>IFERROR("#"&amp;INDEX(Proyectos!$A$3:$A$299,MATCH(F459*100+7,Proyectos!$M$3:$M$299,0))&amp;" · "&amp;INDEX(Proyectos!$D$3:$D$299,MATCH(F459*100+7,Proyectos!$M$3:$M$299,0)),"")</f>
        <v/>
      </c>
      <c r="G466" s="38" t="str">
        <f>IFERROR("#"&amp;INDEX(Proyectos!$A$3:$A$299,MATCH(G459*100+7,Proyectos!$M$3:$M$299,0))&amp;" · "&amp;INDEX(Proyectos!$D$3:$D$299,MATCH(G459*100+7,Proyectos!$M$3:$M$299,0)),"")</f>
        <v/>
      </c>
      <c r="I466" t="str">
        <f>IFERROR(INDEX(Proyectos!$H$3:$H$299,MATCH(A459*100+7,Proyectos!$M$3:$M$299,0)),"")</f>
        <v/>
      </c>
      <c r="J466" t="str">
        <f>IFERROR(INDEX(Proyectos!$H$3:$H$299,MATCH(B459*100+7,Proyectos!$M$3:$M$299,0)),"")</f>
        <v/>
      </c>
      <c r="K466" t="str">
        <f>IFERROR(INDEX(Proyectos!$H$3:$H$299,MATCH(C459*100+7,Proyectos!$M$3:$M$299,0)),"")</f>
        <v/>
      </c>
      <c r="L466" t="str">
        <f>IFERROR(INDEX(Proyectos!$H$3:$H$299,MATCH(D459*100+7,Proyectos!$M$3:$M$299,0)),"")</f>
        <v/>
      </c>
      <c r="M466" t="str">
        <f>IFERROR(INDEX(Proyectos!$H$3:$H$299,MATCH(E459*100+7,Proyectos!$M$3:$M$299,0)),"")</f>
        <v/>
      </c>
      <c r="N466" t="str">
        <f>IFERROR(INDEX(Proyectos!$H$3:$H$299,MATCH(F459*100+7,Proyectos!$M$3:$M$299,0)),"")</f>
        <v/>
      </c>
      <c r="O466" t="str">
        <f>IFERROR(INDEX(Proyectos!$H$3:$H$299,MATCH(G459*100+7,Proyectos!$M$3:$M$299,0)),"")</f>
        <v/>
      </c>
    </row>
    <row r="467" ht="24" customHeight="1">
      <c r="A467" s="38" t="str">
        <f>IFERROR("#"&amp;INDEX(Proyectos!$A$3:$A$299,MATCH(A459*100+8,Proyectos!$M$3:$M$299,0))&amp;" · "&amp;INDEX(Proyectos!$D$3:$D$299,MATCH(A459*100+8,Proyectos!$M$3:$M$299,0)),"")</f>
        <v/>
      </c>
      <c r="B467" s="38" t="str">
        <f>IFERROR("#"&amp;INDEX(Proyectos!$A$3:$A$299,MATCH(B459*100+8,Proyectos!$M$3:$M$299,0))&amp;" · "&amp;INDEX(Proyectos!$D$3:$D$299,MATCH(B459*100+8,Proyectos!$M$3:$M$299,0)),"")</f>
        <v/>
      </c>
      <c r="C467" s="38" t="str">
        <f>IFERROR("#"&amp;INDEX(Proyectos!$A$3:$A$299,MATCH(C459*100+8,Proyectos!$M$3:$M$299,0))&amp;" · "&amp;INDEX(Proyectos!$D$3:$D$299,MATCH(C459*100+8,Proyectos!$M$3:$M$299,0)),"")</f>
        <v/>
      </c>
      <c r="D467" s="38" t="str">
        <f>IFERROR("#"&amp;INDEX(Proyectos!$A$3:$A$299,MATCH(D459*100+8,Proyectos!$M$3:$M$299,0))&amp;" · "&amp;INDEX(Proyectos!$D$3:$D$299,MATCH(D459*100+8,Proyectos!$M$3:$M$299,0)),"")</f>
        <v/>
      </c>
      <c r="E467" s="38" t="str">
        <f>IFERROR("#"&amp;INDEX(Proyectos!$A$3:$A$299,MATCH(E459*100+8,Proyectos!$M$3:$M$299,0))&amp;" · "&amp;INDEX(Proyectos!$D$3:$D$299,MATCH(E459*100+8,Proyectos!$M$3:$M$299,0)),"")</f>
        <v/>
      </c>
      <c r="F467" s="38" t="str">
        <f>IFERROR("#"&amp;INDEX(Proyectos!$A$3:$A$299,MATCH(F459*100+8,Proyectos!$M$3:$M$299,0))&amp;" · "&amp;INDEX(Proyectos!$D$3:$D$299,MATCH(F459*100+8,Proyectos!$M$3:$M$299,0)),"")</f>
        <v/>
      </c>
      <c r="G467" s="38" t="str">
        <f>IFERROR("#"&amp;INDEX(Proyectos!$A$3:$A$299,MATCH(G459*100+8,Proyectos!$M$3:$M$299,0))&amp;" · "&amp;INDEX(Proyectos!$D$3:$D$299,MATCH(G459*100+8,Proyectos!$M$3:$M$299,0)),"")</f>
        <v/>
      </c>
      <c r="I467" t="str">
        <f>IFERROR(INDEX(Proyectos!$H$3:$H$299,MATCH(A459*100+8,Proyectos!$M$3:$M$299,0)),"")</f>
        <v/>
      </c>
      <c r="J467" t="str">
        <f>IFERROR(INDEX(Proyectos!$H$3:$H$299,MATCH(B459*100+8,Proyectos!$M$3:$M$299,0)),"")</f>
        <v/>
      </c>
      <c r="K467" t="str">
        <f>IFERROR(INDEX(Proyectos!$H$3:$H$299,MATCH(C459*100+8,Proyectos!$M$3:$M$299,0)),"")</f>
        <v/>
      </c>
      <c r="L467" t="str">
        <f>IFERROR(INDEX(Proyectos!$H$3:$H$299,MATCH(D459*100+8,Proyectos!$M$3:$M$299,0)),"")</f>
        <v/>
      </c>
      <c r="M467" t="str">
        <f>IFERROR(INDEX(Proyectos!$H$3:$H$299,MATCH(E459*100+8,Proyectos!$M$3:$M$299,0)),"")</f>
        <v/>
      </c>
      <c r="N467" t="str">
        <f>IFERROR(INDEX(Proyectos!$H$3:$H$299,MATCH(F459*100+8,Proyectos!$M$3:$M$299,0)),"")</f>
        <v/>
      </c>
      <c r="O467" t="str">
        <f>IFERROR(INDEX(Proyectos!$H$3:$H$299,MATCH(G459*100+8,Proyectos!$M$3:$M$299,0)),"")</f>
        <v/>
      </c>
    </row>
    <row r="468" ht="15" customHeight="1">
      <c r="A468" s="37" t="n">
        <v>46489</v>
      </c>
      <c r="B468" s="37" t="n">
        <v>46490</v>
      </c>
      <c r="C468" s="37" t="n">
        <v>46491</v>
      </c>
      <c r="D468" s="37" t="n">
        <v>46492</v>
      </c>
      <c r="E468" s="37" t="n">
        <v>46493</v>
      </c>
      <c r="F468" s="37" t="n">
        <v>46494</v>
      </c>
      <c r="G468" s="37" t="n">
        <v>46495</v>
      </c>
    </row>
    <row r="469" ht="24" customHeight="1">
      <c r="A469" s="38" t="str">
        <f>IFERROR("#"&amp;INDEX(Proyectos!$A$3:$A$299,MATCH(A468*100+1,Proyectos!$M$3:$M$299,0))&amp;" · "&amp;INDEX(Proyectos!$D$3:$D$299,MATCH(A468*100+1,Proyectos!$M$3:$M$299,0)),"")</f>
        <v/>
      </c>
      <c r="B469" s="38" t="str">
        <f>IFERROR("#"&amp;INDEX(Proyectos!$A$3:$A$299,MATCH(B468*100+1,Proyectos!$M$3:$M$299,0))&amp;" · "&amp;INDEX(Proyectos!$D$3:$D$299,MATCH(B468*100+1,Proyectos!$M$3:$M$299,0)),"")</f>
        <v/>
      </c>
      <c r="C469" s="38" t="str">
        <f>IFERROR("#"&amp;INDEX(Proyectos!$A$3:$A$299,MATCH(C468*100+1,Proyectos!$M$3:$M$299,0))&amp;" · "&amp;INDEX(Proyectos!$D$3:$D$299,MATCH(C468*100+1,Proyectos!$M$3:$M$299,0)),"")</f>
        <v/>
      </c>
      <c r="D469" s="38" t="str">
        <f>IFERROR("#"&amp;INDEX(Proyectos!$A$3:$A$299,MATCH(D468*100+1,Proyectos!$M$3:$M$299,0))&amp;" · "&amp;INDEX(Proyectos!$D$3:$D$299,MATCH(D468*100+1,Proyectos!$M$3:$M$299,0)),"")</f>
        <v/>
      </c>
      <c r="E469" s="38" t="str">
        <f>IFERROR("#"&amp;INDEX(Proyectos!$A$3:$A$299,MATCH(E468*100+1,Proyectos!$M$3:$M$299,0))&amp;" · "&amp;INDEX(Proyectos!$D$3:$D$299,MATCH(E468*100+1,Proyectos!$M$3:$M$299,0)),"")</f>
        <v/>
      </c>
      <c r="F469" s="38" t="str">
        <f>IFERROR("#"&amp;INDEX(Proyectos!$A$3:$A$299,MATCH(F468*100+1,Proyectos!$M$3:$M$299,0))&amp;" · "&amp;INDEX(Proyectos!$D$3:$D$299,MATCH(F468*100+1,Proyectos!$M$3:$M$299,0)),"")</f>
        <v/>
      </c>
      <c r="G469" s="38" t="str">
        <f>IFERROR("#"&amp;INDEX(Proyectos!$A$3:$A$299,MATCH(G468*100+1,Proyectos!$M$3:$M$299,0))&amp;" · "&amp;INDEX(Proyectos!$D$3:$D$299,MATCH(G468*100+1,Proyectos!$M$3:$M$299,0)),"")</f>
        <v/>
      </c>
      <c r="I469" t="str">
        <f>IFERROR(INDEX(Proyectos!$H$3:$H$299,MATCH(A468*100+1,Proyectos!$M$3:$M$299,0)),"")</f>
        <v/>
      </c>
      <c r="J469" t="str">
        <f>IFERROR(INDEX(Proyectos!$H$3:$H$299,MATCH(B468*100+1,Proyectos!$M$3:$M$299,0)),"")</f>
        <v/>
      </c>
      <c r="K469" t="str">
        <f>IFERROR(INDEX(Proyectos!$H$3:$H$299,MATCH(C468*100+1,Proyectos!$M$3:$M$299,0)),"")</f>
        <v/>
      </c>
      <c r="L469" t="str">
        <f>IFERROR(INDEX(Proyectos!$H$3:$H$299,MATCH(D468*100+1,Proyectos!$M$3:$M$299,0)),"")</f>
        <v/>
      </c>
      <c r="M469" t="str">
        <f>IFERROR(INDEX(Proyectos!$H$3:$H$299,MATCH(E468*100+1,Proyectos!$M$3:$M$299,0)),"")</f>
        <v/>
      </c>
      <c r="N469" t="str">
        <f>IFERROR(INDEX(Proyectos!$H$3:$H$299,MATCH(F468*100+1,Proyectos!$M$3:$M$299,0)),"")</f>
        <v/>
      </c>
      <c r="O469" t="str">
        <f>IFERROR(INDEX(Proyectos!$H$3:$H$299,MATCH(G468*100+1,Proyectos!$M$3:$M$299,0)),"")</f>
        <v/>
      </c>
    </row>
    <row r="470" ht="24" customHeight="1">
      <c r="A470" s="38" t="str">
        <f>IFERROR("#"&amp;INDEX(Proyectos!$A$3:$A$299,MATCH(A468*100+2,Proyectos!$M$3:$M$299,0))&amp;" · "&amp;INDEX(Proyectos!$D$3:$D$299,MATCH(A468*100+2,Proyectos!$M$3:$M$299,0)),"")</f>
        <v/>
      </c>
      <c r="B470" s="38" t="str">
        <f>IFERROR("#"&amp;INDEX(Proyectos!$A$3:$A$299,MATCH(B468*100+2,Proyectos!$M$3:$M$299,0))&amp;" · "&amp;INDEX(Proyectos!$D$3:$D$299,MATCH(B468*100+2,Proyectos!$M$3:$M$299,0)),"")</f>
        <v/>
      </c>
      <c r="C470" s="38" t="str">
        <f>IFERROR("#"&amp;INDEX(Proyectos!$A$3:$A$299,MATCH(C468*100+2,Proyectos!$M$3:$M$299,0))&amp;" · "&amp;INDEX(Proyectos!$D$3:$D$299,MATCH(C468*100+2,Proyectos!$M$3:$M$299,0)),"")</f>
        <v/>
      </c>
      <c r="D470" s="38" t="str">
        <f>IFERROR("#"&amp;INDEX(Proyectos!$A$3:$A$299,MATCH(D468*100+2,Proyectos!$M$3:$M$299,0))&amp;" · "&amp;INDEX(Proyectos!$D$3:$D$299,MATCH(D468*100+2,Proyectos!$M$3:$M$299,0)),"")</f>
        <v/>
      </c>
      <c r="E470" s="38" t="str">
        <f>IFERROR("#"&amp;INDEX(Proyectos!$A$3:$A$299,MATCH(E468*100+2,Proyectos!$M$3:$M$299,0))&amp;" · "&amp;INDEX(Proyectos!$D$3:$D$299,MATCH(E468*100+2,Proyectos!$M$3:$M$299,0)),"")</f>
        <v/>
      </c>
      <c r="F470" s="38" t="str">
        <f>IFERROR("#"&amp;INDEX(Proyectos!$A$3:$A$299,MATCH(F468*100+2,Proyectos!$M$3:$M$299,0))&amp;" · "&amp;INDEX(Proyectos!$D$3:$D$299,MATCH(F468*100+2,Proyectos!$M$3:$M$299,0)),"")</f>
        <v/>
      </c>
      <c r="G470" s="38" t="str">
        <f>IFERROR("#"&amp;INDEX(Proyectos!$A$3:$A$299,MATCH(G468*100+2,Proyectos!$M$3:$M$299,0))&amp;" · "&amp;INDEX(Proyectos!$D$3:$D$299,MATCH(G468*100+2,Proyectos!$M$3:$M$299,0)),"")</f>
        <v/>
      </c>
      <c r="I470" t="str">
        <f>IFERROR(INDEX(Proyectos!$H$3:$H$299,MATCH(A468*100+2,Proyectos!$M$3:$M$299,0)),"")</f>
        <v/>
      </c>
      <c r="J470" t="str">
        <f>IFERROR(INDEX(Proyectos!$H$3:$H$299,MATCH(B468*100+2,Proyectos!$M$3:$M$299,0)),"")</f>
        <v/>
      </c>
      <c r="K470" t="str">
        <f>IFERROR(INDEX(Proyectos!$H$3:$H$299,MATCH(C468*100+2,Proyectos!$M$3:$M$299,0)),"")</f>
        <v/>
      </c>
      <c r="L470" t="str">
        <f>IFERROR(INDEX(Proyectos!$H$3:$H$299,MATCH(D468*100+2,Proyectos!$M$3:$M$299,0)),"")</f>
        <v/>
      </c>
      <c r="M470" t="str">
        <f>IFERROR(INDEX(Proyectos!$H$3:$H$299,MATCH(E468*100+2,Proyectos!$M$3:$M$299,0)),"")</f>
        <v/>
      </c>
      <c r="N470" t="str">
        <f>IFERROR(INDEX(Proyectos!$H$3:$H$299,MATCH(F468*100+2,Proyectos!$M$3:$M$299,0)),"")</f>
        <v/>
      </c>
      <c r="O470" t="str">
        <f>IFERROR(INDEX(Proyectos!$H$3:$H$299,MATCH(G468*100+2,Proyectos!$M$3:$M$299,0)),"")</f>
        <v/>
      </c>
    </row>
    <row r="471" ht="24" customHeight="1">
      <c r="A471" s="38" t="str">
        <f>IFERROR("#"&amp;INDEX(Proyectos!$A$3:$A$299,MATCH(A468*100+3,Proyectos!$M$3:$M$299,0))&amp;" · "&amp;INDEX(Proyectos!$D$3:$D$299,MATCH(A468*100+3,Proyectos!$M$3:$M$299,0)),"")</f>
        <v/>
      </c>
      <c r="B471" s="38" t="str">
        <f>IFERROR("#"&amp;INDEX(Proyectos!$A$3:$A$299,MATCH(B468*100+3,Proyectos!$M$3:$M$299,0))&amp;" · "&amp;INDEX(Proyectos!$D$3:$D$299,MATCH(B468*100+3,Proyectos!$M$3:$M$299,0)),"")</f>
        <v/>
      </c>
      <c r="C471" s="38" t="str">
        <f>IFERROR("#"&amp;INDEX(Proyectos!$A$3:$A$299,MATCH(C468*100+3,Proyectos!$M$3:$M$299,0))&amp;" · "&amp;INDEX(Proyectos!$D$3:$D$299,MATCH(C468*100+3,Proyectos!$M$3:$M$299,0)),"")</f>
        <v/>
      </c>
      <c r="D471" s="38" t="str">
        <f>IFERROR("#"&amp;INDEX(Proyectos!$A$3:$A$299,MATCH(D468*100+3,Proyectos!$M$3:$M$299,0))&amp;" · "&amp;INDEX(Proyectos!$D$3:$D$299,MATCH(D468*100+3,Proyectos!$M$3:$M$299,0)),"")</f>
        <v/>
      </c>
      <c r="E471" s="38" t="str">
        <f>IFERROR("#"&amp;INDEX(Proyectos!$A$3:$A$299,MATCH(E468*100+3,Proyectos!$M$3:$M$299,0))&amp;" · "&amp;INDEX(Proyectos!$D$3:$D$299,MATCH(E468*100+3,Proyectos!$M$3:$M$299,0)),"")</f>
        <v/>
      </c>
      <c r="F471" s="38" t="str">
        <f>IFERROR("#"&amp;INDEX(Proyectos!$A$3:$A$299,MATCH(F468*100+3,Proyectos!$M$3:$M$299,0))&amp;" · "&amp;INDEX(Proyectos!$D$3:$D$299,MATCH(F468*100+3,Proyectos!$M$3:$M$299,0)),"")</f>
        <v/>
      </c>
      <c r="G471" s="38" t="str">
        <f>IFERROR("#"&amp;INDEX(Proyectos!$A$3:$A$299,MATCH(G468*100+3,Proyectos!$M$3:$M$299,0))&amp;" · "&amp;INDEX(Proyectos!$D$3:$D$299,MATCH(G468*100+3,Proyectos!$M$3:$M$299,0)),"")</f>
        <v/>
      </c>
      <c r="I471" t="str">
        <f>IFERROR(INDEX(Proyectos!$H$3:$H$299,MATCH(A468*100+3,Proyectos!$M$3:$M$299,0)),"")</f>
        <v/>
      </c>
      <c r="J471" t="str">
        <f>IFERROR(INDEX(Proyectos!$H$3:$H$299,MATCH(B468*100+3,Proyectos!$M$3:$M$299,0)),"")</f>
        <v/>
      </c>
      <c r="K471" t="str">
        <f>IFERROR(INDEX(Proyectos!$H$3:$H$299,MATCH(C468*100+3,Proyectos!$M$3:$M$299,0)),"")</f>
        <v/>
      </c>
      <c r="L471" t="str">
        <f>IFERROR(INDEX(Proyectos!$H$3:$H$299,MATCH(D468*100+3,Proyectos!$M$3:$M$299,0)),"")</f>
        <v/>
      </c>
      <c r="M471" t="str">
        <f>IFERROR(INDEX(Proyectos!$H$3:$H$299,MATCH(E468*100+3,Proyectos!$M$3:$M$299,0)),"")</f>
        <v/>
      </c>
      <c r="N471" t="str">
        <f>IFERROR(INDEX(Proyectos!$H$3:$H$299,MATCH(F468*100+3,Proyectos!$M$3:$M$299,0)),"")</f>
        <v/>
      </c>
      <c r="O471" t="str">
        <f>IFERROR(INDEX(Proyectos!$H$3:$H$299,MATCH(G468*100+3,Proyectos!$M$3:$M$299,0)),"")</f>
        <v/>
      </c>
    </row>
    <row r="472" ht="24" customHeight="1">
      <c r="A472" s="38" t="str">
        <f>IFERROR("#"&amp;INDEX(Proyectos!$A$3:$A$299,MATCH(A468*100+4,Proyectos!$M$3:$M$299,0))&amp;" · "&amp;INDEX(Proyectos!$D$3:$D$299,MATCH(A468*100+4,Proyectos!$M$3:$M$299,0)),"")</f>
        <v/>
      </c>
      <c r="B472" s="38" t="str">
        <f>IFERROR("#"&amp;INDEX(Proyectos!$A$3:$A$299,MATCH(B468*100+4,Proyectos!$M$3:$M$299,0))&amp;" · "&amp;INDEX(Proyectos!$D$3:$D$299,MATCH(B468*100+4,Proyectos!$M$3:$M$299,0)),"")</f>
        <v/>
      </c>
      <c r="C472" s="38" t="str">
        <f>IFERROR("#"&amp;INDEX(Proyectos!$A$3:$A$299,MATCH(C468*100+4,Proyectos!$M$3:$M$299,0))&amp;" · "&amp;INDEX(Proyectos!$D$3:$D$299,MATCH(C468*100+4,Proyectos!$M$3:$M$299,0)),"")</f>
        <v/>
      </c>
      <c r="D472" s="38" t="str">
        <f>IFERROR("#"&amp;INDEX(Proyectos!$A$3:$A$299,MATCH(D468*100+4,Proyectos!$M$3:$M$299,0))&amp;" · "&amp;INDEX(Proyectos!$D$3:$D$299,MATCH(D468*100+4,Proyectos!$M$3:$M$299,0)),"")</f>
        <v/>
      </c>
      <c r="E472" s="38" t="str">
        <f>IFERROR("#"&amp;INDEX(Proyectos!$A$3:$A$299,MATCH(E468*100+4,Proyectos!$M$3:$M$299,0))&amp;" · "&amp;INDEX(Proyectos!$D$3:$D$299,MATCH(E468*100+4,Proyectos!$M$3:$M$299,0)),"")</f>
        <v/>
      </c>
      <c r="F472" s="38" t="str">
        <f>IFERROR("#"&amp;INDEX(Proyectos!$A$3:$A$299,MATCH(F468*100+4,Proyectos!$M$3:$M$299,0))&amp;" · "&amp;INDEX(Proyectos!$D$3:$D$299,MATCH(F468*100+4,Proyectos!$M$3:$M$299,0)),"")</f>
        <v/>
      </c>
      <c r="G472" s="38" t="str">
        <f>IFERROR("#"&amp;INDEX(Proyectos!$A$3:$A$299,MATCH(G468*100+4,Proyectos!$M$3:$M$299,0))&amp;" · "&amp;INDEX(Proyectos!$D$3:$D$299,MATCH(G468*100+4,Proyectos!$M$3:$M$299,0)),"")</f>
        <v/>
      </c>
      <c r="I472" t="str">
        <f>IFERROR(INDEX(Proyectos!$H$3:$H$299,MATCH(A468*100+4,Proyectos!$M$3:$M$299,0)),"")</f>
        <v/>
      </c>
      <c r="J472" t="str">
        <f>IFERROR(INDEX(Proyectos!$H$3:$H$299,MATCH(B468*100+4,Proyectos!$M$3:$M$299,0)),"")</f>
        <v/>
      </c>
      <c r="K472" t="str">
        <f>IFERROR(INDEX(Proyectos!$H$3:$H$299,MATCH(C468*100+4,Proyectos!$M$3:$M$299,0)),"")</f>
        <v/>
      </c>
      <c r="L472" t="str">
        <f>IFERROR(INDEX(Proyectos!$H$3:$H$299,MATCH(D468*100+4,Proyectos!$M$3:$M$299,0)),"")</f>
        <v/>
      </c>
      <c r="M472" t="str">
        <f>IFERROR(INDEX(Proyectos!$H$3:$H$299,MATCH(E468*100+4,Proyectos!$M$3:$M$299,0)),"")</f>
        <v/>
      </c>
      <c r="N472" t="str">
        <f>IFERROR(INDEX(Proyectos!$H$3:$H$299,MATCH(F468*100+4,Proyectos!$M$3:$M$299,0)),"")</f>
        <v/>
      </c>
      <c r="O472" t="str">
        <f>IFERROR(INDEX(Proyectos!$H$3:$H$299,MATCH(G468*100+4,Proyectos!$M$3:$M$299,0)),"")</f>
        <v/>
      </c>
    </row>
    <row r="473" ht="24" customHeight="1">
      <c r="A473" s="38" t="str">
        <f>IFERROR("#"&amp;INDEX(Proyectos!$A$3:$A$299,MATCH(A468*100+5,Proyectos!$M$3:$M$299,0))&amp;" · "&amp;INDEX(Proyectos!$D$3:$D$299,MATCH(A468*100+5,Proyectos!$M$3:$M$299,0)),"")</f>
        <v/>
      </c>
      <c r="B473" s="38" t="str">
        <f>IFERROR("#"&amp;INDEX(Proyectos!$A$3:$A$299,MATCH(B468*100+5,Proyectos!$M$3:$M$299,0))&amp;" · "&amp;INDEX(Proyectos!$D$3:$D$299,MATCH(B468*100+5,Proyectos!$M$3:$M$299,0)),"")</f>
        <v/>
      </c>
      <c r="C473" s="38" t="str">
        <f>IFERROR("#"&amp;INDEX(Proyectos!$A$3:$A$299,MATCH(C468*100+5,Proyectos!$M$3:$M$299,0))&amp;" · "&amp;INDEX(Proyectos!$D$3:$D$299,MATCH(C468*100+5,Proyectos!$M$3:$M$299,0)),"")</f>
        <v/>
      </c>
      <c r="D473" s="38" t="str">
        <f>IFERROR("#"&amp;INDEX(Proyectos!$A$3:$A$299,MATCH(D468*100+5,Proyectos!$M$3:$M$299,0))&amp;" · "&amp;INDEX(Proyectos!$D$3:$D$299,MATCH(D468*100+5,Proyectos!$M$3:$M$299,0)),"")</f>
        <v/>
      </c>
      <c r="E473" s="38" t="str">
        <f>IFERROR("#"&amp;INDEX(Proyectos!$A$3:$A$299,MATCH(E468*100+5,Proyectos!$M$3:$M$299,0))&amp;" · "&amp;INDEX(Proyectos!$D$3:$D$299,MATCH(E468*100+5,Proyectos!$M$3:$M$299,0)),"")</f>
        <v/>
      </c>
      <c r="F473" s="38" t="str">
        <f>IFERROR("#"&amp;INDEX(Proyectos!$A$3:$A$299,MATCH(F468*100+5,Proyectos!$M$3:$M$299,0))&amp;" · "&amp;INDEX(Proyectos!$D$3:$D$299,MATCH(F468*100+5,Proyectos!$M$3:$M$299,0)),"")</f>
        <v/>
      </c>
      <c r="G473" s="38" t="str">
        <f>IFERROR("#"&amp;INDEX(Proyectos!$A$3:$A$299,MATCH(G468*100+5,Proyectos!$M$3:$M$299,0))&amp;" · "&amp;INDEX(Proyectos!$D$3:$D$299,MATCH(G468*100+5,Proyectos!$M$3:$M$299,0)),"")</f>
        <v/>
      </c>
      <c r="I473" t="str">
        <f>IFERROR(INDEX(Proyectos!$H$3:$H$299,MATCH(A468*100+5,Proyectos!$M$3:$M$299,0)),"")</f>
        <v/>
      </c>
      <c r="J473" t="str">
        <f>IFERROR(INDEX(Proyectos!$H$3:$H$299,MATCH(B468*100+5,Proyectos!$M$3:$M$299,0)),"")</f>
        <v/>
      </c>
      <c r="K473" t="str">
        <f>IFERROR(INDEX(Proyectos!$H$3:$H$299,MATCH(C468*100+5,Proyectos!$M$3:$M$299,0)),"")</f>
        <v/>
      </c>
      <c r="L473" t="str">
        <f>IFERROR(INDEX(Proyectos!$H$3:$H$299,MATCH(D468*100+5,Proyectos!$M$3:$M$299,0)),"")</f>
        <v/>
      </c>
      <c r="M473" t="str">
        <f>IFERROR(INDEX(Proyectos!$H$3:$H$299,MATCH(E468*100+5,Proyectos!$M$3:$M$299,0)),"")</f>
        <v/>
      </c>
      <c r="N473" t="str">
        <f>IFERROR(INDEX(Proyectos!$H$3:$H$299,MATCH(F468*100+5,Proyectos!$M$3:$M$299,0)),"")</f>
        <v/>
      </c>
      <c r="O473" t="str">
        <f>IFERROR(INDEX(Proyectos!$H$3:$H$299,MATCH(G468*100+5,Proyectos!$M$3:$M$299,0)),"")</f>
        <v/>
      </c>
    </row>
    <row r="474" ht="24" customHeight="1">
      <c r="A474" s="38" t="str">
        <f>IFERROR("#"&amp;INDEX(Proyectos!$A$3:$A$299,MATCH(A468*100+6,Proyectos!$M$3:$M$299,0))&amp;" · "&amp;INDEX(Proyectos!$D$3:$D$299,MATCH(A468*100+6,Proyectos!$M$3:$M$299,0)),"")</f>
        <v/>
      </c>
      <c r="B474" s="38" t="str">
        <f>IFERROR("#"&amp;INDEX(Proyectos!$A$3:$A$299,MATCH(B468*100+6,Proyectos!$M$3:$M$299,0))&amp;" · "&amp;INDEX(Proyectos!$D$3:$D$299,MATCH(B468*100+6,Proyectos!$M$3:$M$299,0)),"")</f>
        <v/>
      </c>
      <c r="C474" s="38" t="str">
        <f>IFERROR("#"&amp;INDEX(Proyectos!$A$3:$A$299,MATCH(C468*100+6,Proyectos!$M$3:$M$299,0))&amp;" · "&amp;INDEX(Proyectos!$D$3:$D$299,MATCH(C468*100+6,Proyectos!$M$3:$M$299,0)),"")</f>
        <v/>
      </c>
      <c r="D474" s="38" t="str">
        <f>IFERROR("#"&amp;INDEX(Proyectos!$A$3:$A$299,MATCH(D468*100+6,Proyectos!$M$3:$M$299,0))&amp;" · "&amp;INDEX(Proyectos!$D$3:$D$299,MATCH(D468*100+6,Proyectos!$M$3:$M$299,0)),"")</f>
        <v/>
      </c>
      <c r="E474" s="38" t="str">
        <f>IFERROR("#"&amp;INDEX(Proyectos!$A$3:$A$299,MATCH(E468*100+6,Proyectos!$M$3:$M$299,0))&amp;" · "&amp;INDEX(Proyectos!$D$3:$D$299,MATCH(E468*100+6,Proyectos!$M$3:$M$299,0)),"")</f>
        <v/>
      </c>
      <c r="F474" s="38" t="str">
        <f>IFERROR("#"&amp;INDEX(Proyectos!$A$3:$A$299,MATCH(F468*100+6,Proyectos!$M$3:$M$299,0))&amp;" · "&amp;INDEX(Proyectos!$D$3:$D$299,MATCH(F468*100+6,Proyectos!$M$3:$M$299,0)),"")</f>
        <v/>
      </c>
      <c r="G474" s="38" t="str">
        <f>IFERROR("#"&amp;INDEX(Proyectos!$A$3:$A$299,MATCH(G468*100+6,Proyectos!$M$3:$M$299,0))&amp;" · "&amp;INDEX(Proyectos!$D$3:$D$299,MATCH(G468*100+6,Proyectos!$M$3:$M$299,0)),"")</f>
        <v/>
      </c>
      <c r="I474" t="str">
        <f>IFERROR(INDEX(Proyectos!$H$3:$H$299,MATCH(A468*100+6,Proyectos!$M$3:$M$299,0)),"")</f>
        <v/>
      </c>
      <c r="J474" t="str">
        <f>IFERROR(INDEX(Proyectos!$H$3:$H$299,MATCH(B468*100+6,Proyectos!$M$3:$M$299,0)),"")</f>
        <v/>
      </c>
      <c r="K474" t="str">
        <f>IFERROR(INDEX(Proyectos!$H$3:$H$299,MATCH(C468*100+6,Proyectos!$M$3:$M$299,0)),"")</f>
        <v/>
      </c>
      <c r="L474" t="str">
        <f>IFERROR(INDEX(Proyectos!$H$3:$H$299,MATCH(D468*100+6,Proyectos!$M$3:$M$299,0)),"")</f>
        <v/>
      </c>
      <c r="M474" t="str">
        <f>IFERROR(INDEX(Proyectos!$H$3:$H$299,MATCH(E468*100+6,Proyectos!$M$3:$M$299,0)),"")</f>
        <v/>
      </c>
      <c r="N474" t="str">
        <f>IFERROR(INDEX(Proyectos!$H$3:$H$299,MATCH(F468*100+6,Proyectos!$M$3:$M$299,0)),"")</f>
        <v/>
      </c>
      <c r="O474" t="str">
        <f>IFERROR(INDEX(Proyectos!$H$3:$H$299,MATCH(G468*100+6,Proyectos!$M$3:$M$299,0)),"")</f>
        <v/>
      </c>
    </row>
    <row r="475" ht="24" customHeight="1">
      <c r="A475" s="38" t="str">
        <f>IFERROR("#"&amp;INDEX(Proyectos!$A$3:$A$299,MATCH(A468*100+7,Proyectos!$M$3:$M$299,0))&amp;" · "&amp;INDEX(Proyectos!$D$3:$D$299,MATCH(A468*100+7,Proyectos!$M$3:$M$299,0)),"")</f>
        <v/>
      </c>
      <c r="B475" s="38" t="str">
        <f>IFERROR("#"&amp;INDEX(Proyectos!$A$3:$A$299,MATCH(B468*100+7,Proyectos!$M$3:$M$299,0))&amp;" · "&amp;INDEX(Proyectos!$D$3:$D$299,MATCH(B468*100+7,Proyectos!$M$3:$M$299,0)),"")</f>
        <v/>
      </c>
      <c r="C475" s="38" t="str">
        <f>IFERROR("#"&amp;INDEX(Proyectos!$A$3:$A$299,MATCH(C468*100+7,Proyectos!$M$3:$M$299,0))&amp;" · "&amp;INDEX(Proyectos!$D$3:$D$299,MATCH(C468*100+7,Proyectos!$M$3:$M$299,0)),"")</f>
        <v/>
      </c>
      <c r="D475" s="38" t="str">
        <f>IFERROR("#"&amp;INDEX(Proyectos!$A$3:$A$299,MATCH(D468*100+7,Proyectos!$M$3:$M$299,0))&amp;" · "&amp;INDEX(Proyectos!$D$3:$D$299,MATCH(D468*100+7,Proyectos!$M$3:$M$299,0)),"")</f>
        <v/>
      </c>
      <c r="E475" s="38" t="str">
        <f>IFERROR("#"&amp;INDEX(Proyectos!$A$3:$A$299,MATCH(E468*100+7,Proyectos!$M$3:$M$299,0))&amp;" · "&amp;INDEX(Proyectos!$D$3:$D$299,MATCH(E468*100+7,Proyectos!$M$3:$M$299,0)),"")</f>
        <v/>
      </c>
      <c r="F475" s="38" t="str">
        <f>IFERROR("#"&amp;INDEX(Proyectos!$A$3:$A$299,MATCH(F468*100+7,Proyectos!$M$3:$M$299,0))&amp;" · "&amp;INDEX(Proyectos!$D$3:$D$299,MATCH(F468*100+7,Proyectos!$M$3:$M$299,0)),"")</f>
        <v/>
      </c>
      <c r="G475" s="38" t="str">
        <f>IFERROR("#"&amp;INDEX(Proyectos!$A$3:$A$299,MATCH(G468*100+7,Proyectos!$M$3:$M$299,0))&amp;" · "&amp;INDEX(Proyectos!$D$3:$D$299,MATCH(G468*100+7,Proyectos!$M$3:$M$299,0)),"")</f>
        <v/>
      </c>
      <c r="I475" t="str">
        <f>IFERROR(INDEX(Proyectos!$H$3:$H$299,MATCH(A468*100+7,Proyectos!$M$3:$M$299,0)),"")</f>
        <v/>
      </c>
      <c r="J475" t="str">
        <f>IFERROR(INDEX(Proyectos!$H$3:$H$299,MATCH(B468*100+7,Proyectos!$M$3:$M$299,0)),"")</f>
        <v/>
      </c>
      <c r="K475" t="str">
        <f>IFERROR(INDEX(Proyectos!$H$3:$H$299,MATCH(C468*100+7,Proyectos!$M$3:$M$299,0)),"")</f>
        <v/>
      </c>
      <c r="L475" t="str">
        <f>IFERROR(INDEX(Proyectos!$H$3:$H$299,MATCH(D468*100+7,Proyectos!$M$3:$M$299,0)),"")</f>
        <v/>
      </c>
      <c r="M475" t="str">
        <f>IFERROR(INDEX(Proyectos!$H$3:$H$299,MATCH(E468*100+7,Proyectos!$M$3:$M$299,0)),"")</f>
        <v/>
      </c>
      <c r="N475" t="str">
        <f>IFERROR(INDEX(Proyectos!$H$3:$H$299,MATCH(F468*100+7,Proyectos!$M$3:$M$299,0)),"")</f>
        <v/>
      </c>
      <c r="O475" t="str">
        <f>IFERROR(INDEX(Proyectos!$H$3:$H$299,MATCH(G468*100+7,Proyectos!$M$3:$M$299,0)),"")</f>
        <v/>
      </c>
    </row>
    <row r="476" ht="24" customHeight="1">
      <c r="A476" s="38" t="str">
        <f>IFERROR("#"&amp;INDEX(Proyectos!$A$3:$A$299,MATCH(A468*100+8,Proyectos!$M$3:$M$299,0))&amp;" · "&amp;INDEX(Proyectos!$D$3:$D$299,MATCH(A468*100+8,Proyectos!$M$3:$M$299,0)),"")</f>
        <v/>
      </c>
      <c r="B476" s="38" t="str">
        <f>IFERROR("#"&amp;INDEX(Proyectos!$A$3:$A$299,MATCH(B468*100+8,Proyectos!$M$3:$M$299,0))&amp;" · "&amp;INDEX(Proyectos!$D$3:$D$299,MATCH(B468*100+8,Proyectos!$M$3:$M$299,0)),"")</f>
        <v/>
      </c>
      <c r="C476" s="38" t="str">
        <f>IFERROR("#"&amp;INDEX(Proyectos!$A$3:$A$299,MATCH(C468*100+8,Proyectos!$M$3:$M$299,0))&amp;" · "&amp;INDEX(Proyectos!$D$3:$D$299,MATCH(C468*100+8,Proyectos!$M$3:$M$299,0)),"")</f>
        <v/>
      </c>
      <c r="D476" s="38" t="str">
        <f>IFERROR("#"&amp;INDEX(Proyectos!$A$3:$A$299,MATCH(D468*100+8,Proyectos!$M$3:$M$299,0))&amp;" · "&amp;INDEX(Proyectos!$D$3:$D$299,MATCH(D468*100+8,Proyectos!$M$3:$M$299,0)),"")</f>
        <v/>
      </c>
      <c r="E476" s="38" t="str">
        <f>IFERROR("#"&amp;INDEX(Proyectos!$A$3:$A$299,MATCH(E468*100+8,Proyectos!$M$3:$M$299,0))&amp;" · "&amp;INDEX(Proyectos!$D$3:$D$299,MATCH(E468*100+8,Proyectos!$M$3:$M$299,0)),"")</f>
        <v/>
      </c>
      <c r="F476" s="38" t="str">
        <f>IFERROR("#"&amp;INDEX(Proyectos!$A$3:$A$299,MATCH(F468*100+8,Proyectos!$M$3:$M$299,0))&amp;" · "&amp;INDEX(Proyectos!$D$3:$D$299,MATCH(F468*100+8,Proyectos!$M$3:$M$299,0)),"")</f>
        <v/>
      </c>
      <c r="G476" s="38" t="str">
        <f>IFERROR("#"&amp;INDEX(Proyectos!$A$3:$A$299,MATCH(G468*100+8,Proyectos!$M$3:$M$299,0))&amp;" · "&amp;INDEX(Proyectos!$D$3:$D$299,MATCH(G468*100+8,Proyectos!$M$3:$M$299,0)),"")</f>
        <v/>
      </c>
      <c r="I476" t="str">
        <f>IFERROR(INDEX(Proyectos!$H$3:$H$299,MATCH(A468*100+8,Proyectos!$M$3:$M$299,0)),"")</f>
        <v/>
      </c>
      <c r="J476" t="str">
        <f>IFERROR(INDEX(Proyectos!$H$3:$H$299,MATCH(B468*100+8,Proyectos!$M$3:$M$299,0)),"")</f>
        <v/>
      </c>
      <c r="K476" t="str">
        <f>IFERROR(INDEX(Proyectos!$H$3:$H$299,MATCH(C468*100+8,Proyectos!$M$3:$M$299,0)),"")</f>
        <v/>
      </c>
      <c r="L476" t="str">
        <f>IFERROR(INDEX(Proyectos!$H$3:$H$299,MATCH(D468*100+8,Proyectos!$M$3:$M$299,0)),"")</f>
        <v/>
      </c>
      <c r="M476" t="str">
        <f>IFERROR(INDEX(Proyectos!$H$3:$H$299,MATCH(E468*100+8,Proyectos!$M$3:$M$299,0)),"")</f>
        <v/>
      </c>
      <c r="N476" t="str">
        <f>IFERROR(INDEX(Proyectos!$H$3:$H$299,MATCH(F468*100+8,Proyectos!$M$3:$M$299,0)),"")</f>
        <v/>
      </c>
      <c r="O476" t="str">
        <f>IFERROR(INDEX(Proyectos!$H$3:$H$299,MATCH(G468*100+8,Proyectos!$M$3:$M$299,0)),"")</f>
        <v/>
      </c>
    </row>
    <row r="477" ht="15" customHeight="1">
      <c r="A477" s="37" t="n">
        <v>46496</v>
      </c>
      <c r="B477" s="37" t="n">
        <v>46497</v>
      </c>
      <c r="C477" s="37" t="n">
        <v>46498</v>
      </c>
      <c r="D477" s="37" t="n">
        <v>46499</v>
      </c>
      <c r="E477" s="37" t="n">
        <v>46500</v>
      </c>
      <c r="F477" s="37" t="n">
        <v>46501</v>
      </c>
      <c r="G477" s="37" t="n">
        <v>46502</v>
      </c>
    </row>
    <row r="478" ht="24" customHeight="1">
      <c r="A478" s="38" t="str">
        <f>IFERROR("#"&amp;INDEX(Proyectos!$A$3:$A$299,MATCH(A477*100+1,Proyectos!$M$3:$M$299,0))&amp;" · "&amp;INDEX(Proyectos!$D$3:$D$299,MATCH(A477*100+1,Proyectos!$M$3:$M$299,0)),"")</f>
        <v/>
      </c>
      <c r="B478" s="38" t="str">
        <f>IFERROR("#"&amp;INDEX(Proyectos!$A$3:$A$299,MATCH(B477*100+1,Proyectos!$M$3:$M$299,0))&amp;" · "&amp;INDEX(Proyectos!$D$3:$D$299,MATCH(B477*100+1,Proyectos!$M$3:$M$299,0)),"")</f>
        <v/>
      </c>
      <c r="C478" s="38" t="str">
        <f>IFERROR("#"&amp;INDEX(Proyectos!$A$3:$A$299,MATCH(C477*100+1,Proyectos!$M$3:$M$299,0))&amp;" · "&amp;INDEX(Proyectos!$D$3:$D$299,MATCH(C477*100+1,Proyectos!$M$3:$M$299,0)),"")</f>
        <v/>
      </c>
      <c r="D478" s="38" t="str">
        <f>IFERROR("#"&amp;INDEX(Proyectos!$A$3:$A$299,MATCH(D477*100+1,Proyectos!$M$3:$M$299,0))&amp;" · "&amp;INDEX(Proyectos!$D$3:$D$299,MATCH(D477*100+1,Proyectos!$M$3:$M$299,0)),"")</f>
        <v/>
      </c>
      <c r="E478" s="38" t="str">
        <f>IFERROR("#"&amp;INDEX(Proyectos!$A$3:$A$299,MATCH(E477*100+1,Proyectos!$M$3:$M$299,0))&amp;" · "&amp;INDEX(Proyectos!$D$3:$D$299,MATCH(E477*100+1,Proyectos!$M$3:$M$299,0)),"")</f>
        <v/>
      </c>
      <c r="F478" s="38" t="str">
        <f>IFERROR("#"&amp;INDEX(Proyectos!$A$3:$A$299,MATCH(F477*100+1,Proyectos!$M$3:$M$299,0))&amp;" · "&amp;INDEX(Proyectos!$D$3:$D$299,MATCH(F477*100+1,Proyectos!$M$3:$M$299,0)),"")</f>
        <v/>
      </c>
      <c r="G478" s="38" t="str">
        <f>IFERROR("#"&amp;INDEX(Proyectos!$A$3:$A$299,MATCH(G477*100+1,Proyectos!$M$3:$M$299,0))&amp;" · "&amp;INDEX(Proyectos!$D$3:$D$299,MATCH(G477*100+1,Proyectos!$M$3:$M$299,0)),"")</f>
        <v/>
      </c>
      <c r="I478" t="str">
        <f>IFERROR(INDEX(Proyectos!$H$3:$H$299,MATCH(A477*100+1,Proyectos!$M$3:$M$299,0)),"")</f>
        <v/>
      </c>
      <c r="J478" t="str">
        <f>IFERROR(INDEX(Proyectos!$H$3:$H$299,MATCH(B477*100+1,Proyectos!$M$3:$M$299,0)),"")</f>
        <v/>
      </c>
      <c r="K478" t="str">
        <f>IFERROR(INDEX(Proyectos!$H$3:$H$299,MATCH(C477*100+1,Proyectos!$M$3:$M$299,0)),"")</f>
        <v/>
      </c>
      <c r="L478" t="str">
        <f>IFERROR(INDEX(Proyectos!$H$3:$H$299,MATCH(D477*100+1,Proyectos!$M$3:$M$299,0)),"")</f>
        <v/>
      </c>
      <c r="M478" t="str">
        <f>IFERROR(INDEX(Proyectos!$H$3:$H$299,MATCH(E477*100+1,Proyectos!$M$3:$M$299,0)),"")</f>
        <v/>
      </c>
      <c r="N478" t="str">
        <f>IFERROR(INDEX(Proyectos!$H$3:$H$299,MATCH(F477*100+1,Proyectos!$M$3:$M$299,0)),"")</f>
        <v/>
      </c>
      <c r="O478" t="str">
        <f>IFERROR(INDEX(Proyectos!$H$3:$H$299,MATCH(G477*100+1,Proyectos!$M$3:$M$299,0)),"")</f>
        <v/>
      </c>
    </row>
    <row r="479" ht="24" customHeight="1">
      <c r="A479" s="38" t="str">
        <f>IFERROR("#"&amp;INDEX(Proyectos!$A$3:$A$299,MATCH(A477*100+2,Proyectos!$M$3:$M$299,0))&amp;" · "&amp;INDEX(Proyectos!$D$3:$D$299,MATCH(A477*100+2,Proyectos!$M$3:$M$299,0)),"")</f>
        <v/>
      </c>
      <c r="B479" s="38" t="str">
        <f>IFERROR("#"&amp;INDEX(Proyectos!$A$3:$A$299,MATCH(B477*100+2,Proyectos!$M$3:$M$299,0))&amp;" · "&amp;INDEX(Proyectos!$D$3:$D$299,MATCH(B477*100+2,Proyectos!$M$3:$M$299,0)),"")</f>
        <v/>
      </c>
      <c r="C479" s="38" t="str">
        <f>IFERROR("#"&amp;INDEX(Proyectos!$A$3:$A$299,MATCH(C477*100+2,Proyectos!$M$3:$M$299,0))&amp;" · "&amp;INDEX(Proyectos!$D$3:$D$299,MATCH(C477*100+2,Proyectos!$M$3:$M$299,0)),"")</f>
        <v/>
      </c>
      <c r="D479" s="38" t="str">
        <f>IFERROR("#"&amp;INDEX(Proyectos!$A$3:$A$299,MATCH(D477*100+2,Proyectos!$M$3:$M$299,0))&amp;" · "&amp;INDEX(Proyectos!$D$3:$D$299,MATCH(D477*100+2,Proyectos!$M$3:$M$299,0)),"")</f>
        <v/>
      </c>
      <c r="E479" s="38" t="str">
        <f>IFERROR("#"&amp;INDEX(Proyectos!$A$3:$A$299,MATCH(E477*100+2,Proyectos!$M$3:$M$299,0))&amp;" · "&amp;INDEX(Proyectos!$D$3:$D$299,MATCH(E477*100+2,Proyectos!$M$3:$M$299,0)),"")</f>
        <v/>
      </c>
      <c r="F479" s="38" t="str">
        <f>IFERROR("#"&amp;INDEX(Proyectos!$A$3:$A$299,MATCH(F477*100+2,Proyectos!$M$3:$M$299,0))&amp;" · "&amp;INDEX(Proyectos!$D$3:$D$299,MATCH(F477*100+2,Proyectos!$M$3:$M$299,0)),"")</f>
        <v/>
      </c>
      <c r="G479" s="38" t="str">
        <f>IFERROR("#"&amp;INDEX(Proyectos!$A$3:$A$299,MATCH(G477*100+2,Proyectos!$M$3:$M$299,0))&amp;" · "&amp;INDEX(Proyectos!$D$3:$D$299,MATCH(G477*100+2,Proyectos!$M$3:$M$299,0)),"")</f>
        <v/>
      </c>
      <c r="I479" t="str">
        <f>IFERROR(INDEX(Proyectos!$H$3:$H$299,MATCH(A477*100+2,Proyectos!$M$3:$M$299,0)),"")</f>
        <v/>
      </c>
      <c r="J479" t="str">
        <f>IFERROR(INDEX(Proyectos!$H$3:$H$299,MATCH(B477*100+2,Proyectos!$M$3:$M$299,0)),"")</f>
        <v/>
      </c>
      <c r="K479" t="str">
        <f>IFERROR(INDEX(Proyectos!$H$3:$H$299,MATCH(C477*100+2,Proyectos!$M$3:$M$299,0)),"")</f>
        <v/>
      </c>
      <c r="L479" t="str">
        <f>IFERROR(INDEX(Proyectos!$H$3:$H$299,MATCH(D477*100+2,Proyectos!$M$3:$M$299,0)),"")</f>
        <v/>
      </c>
      <c r="M479" t="str">
        <f>IFERROR(INDEX(Proyectos!$H$3:$H$299,MATCH(E477*100+2,Proyectos!$M$3:$M$299,0)),"")</f>
        <v/>
      </c>
      <c r="N479" t="str">
        <f>IFERROR(INDEX(Proyectos!$H$3:$H$299,MATCH(F477*100+2,Proyectos!$M$3:$M$299,0)),"")</f>
        <v/>
      </c>
      <c r="O479" t="str">
        <f>IFERROR(INDEX(Proyectos!$H$3:$H$299,MATCH(G477*100+2,Proyectos!$M$3:$M$299,0)),"")</f>
        <v/>
      </c>
    </row>
    <row r="480" ht="24" customHeight="1">
      <c r="A480" s="38" t="str">
        <f>IFERROR("#"&amp;INDEX(Proyectos!$A$3:$A$299,MATCH(A477*100+3,Proyectos!$M$3:$M$299,0))&amp;" · "&amp;INDEX(Proyectos!$D$3:$D$299,MATCH(A477*100+3,Proyectos!$M$3:$M$299,0)),"")</f>
        <v/>
      </c>
      <c r="B480" s="38" t="str">
        <f>IFERROR("#"&amp;INDEX(Proyectos!$A$3:$A$299,MATCH(B477*100+3,Proyectos!$M$3:$M$299,0))&amp;" · "&amp;INDEX(Proyectos!$D$3:$D$299,MATCH(B477*100+3,Proyectos!$M$3:$M$299,0)),"")</f>
        <v/>
      </c>
      <c r="C480" s="38" t="str">
        <f>IFERROR("#"&amp;INDEX(Proyectos!$A$3:$A$299,MATCH(C477*100+3,Proyectos!$M$3:$M$299,0))&amp;" · "&amp;INDEX(Proyectos!$D$3:$D$299,MATCH(C477*100+3,Proyectos!$M$3:$M$299,0)),"")</f>
        <v/>
      </c>
      <c r="D480" s="38" t="str">
        <f>IFERROR("#"&amp;INDEX(Proyectos!$A$3:$A$299,MATCH(D477*100+3,Proyectos!$M$3:$M$299,0))&amp;" · "&amp;INDEX(Proyectos!$D$3:$D$299,MATCH(D477*100+3,Proyectos!$M$3:$M$299,0)),"")</f>
        <v/>
      </c>
      <c r="E480" s="38" t="str">
        <f>IFERROR("#"&amp;INDEX(Proyectos!$A$3:$A$299,MATCH(E477*100+3,Proyectos!$M$3:$M$299,0))&amp;" · "&amp;INDEX(Proyectos!$D$3:$D$299,MATCH(E477*100+3,Proyectos!$M$3:$M$299,0)),"")</f>
        <v/>
      </c>
      <c r="F480" s="38" t="str">
        <f>IFERROR("#"&amp;INDEX(Proyectos!$A$3:$A$299,MATCH(F477*100+3,Proyectos!$M$3:$M$299,0))&amp;" · "&amp;INDEX(Proyectos!$D$3:$D$299,MATCH(F477*100+3,Proyectos!$M$3:$M$299,0)),"")</f>
        <v/>
      </c>
      <c r="G480" s="38" t="str">
        <f>IFERROR("#"&amp;INDEX(Proyectos!$A$3:$A$299,MATCH(G477*100+3,Proyectos!$M$3:$M$299,0))&amp;" · "&amp;INDEX(Proyectos!$D$3:$D$299,MATCH(G477*100+3,Proyectos!$M$3:$M$299,0)),"")</f>
        <v/>
      </c>
      <c r="I480" t="str">
        <f>IFERROR(INDEX(Proyectos!$H$3:$H$299,MATCH(A477*100+3,Proyectos!$M$3:$M$299,0)),"")</f>
        <v/>
      </c>
      <c r="J480" t="str">
        <f>IFERROR(INDEX(Proyectos!$H$3:$H$299,MATCH(B477*100+3,Proyectos!$M$3:$M$299,0)),"")</f>
        <v/>
      </c>
      <c r="K480" t="str">
        <f>IFERROR(INDEX(Proyectos!$H$3:$H$299,MATCH(C477*100+3,Proyectos!$M$3:$M$299,0)),"")</f>
        <v/>
      </c>
      <c r="L480" t="str">
        <f>IFERROR(INDEX(Proyectos!$H$3:$H$299,MATCH(D477*100+3,Proyectos!$M$3:$M$299,0)),"")</f>
        <v/>
      </c>
      <c r="M480" t="str">
        <f>IFERROR(INDEX(Proyectos!$H$3:$H$299,MATCH(E477*100+3,Proyectos!$M$3:$M$299,0)),"")</f>
        <v/>
      </c>
      <c r="N480" t="str">
        <f>IFERROR(INDEX(Proyectos!$H$3:$H$299,MATCH(F477*100+3,Proyectos!$M$3:$M$299,0)),"")</f>
        <v/>
      </c>
      <c r="O480" t="str">
        <f>IFERROR(INDEX(Proyectos!$H$3:$H$299,MATCH(G477*100+3,Proyectos!$M$3:$M$299,0)),"")</f>
        <v/>
      </c>
    </row>
    <row r="481" ht="24" customHeight="1">
      <c r="A481" s="38" t="str">
        <f>IFERROR("#"&amp;INDEX(Proyectos!$A$3:$A$299,MATCH(A477*100+4,Proyectos!$M$3:$M$299,0))&amp;" · "&amp;INDEX(Proyectos!$D$3:$D$299,MATCH(A477*100+4,Proyectos!$M$3:$M$299,0)),"")</f>
        <v/>
      </c>
      <c r="B481" s="38" t="str">
        <f>IFERROR("#"&amp;INDEX(Proyectos!$A$3:$A$299,MATCH(B477*100+4,Proyectos!$M$3:$M$299,0))&amp;" · "&amp;INDEX(Proyectos!$D$3:$D$299,MATCH(B477*100+4,Proyectos!$M$3:$M$299,0)),"")</f>
        <v/>
      </c>
      <c r="C481" s="38" t="str">
        <f>IFERROR("#"&amp;INDEX(Proyectos!$A$3:$A$299,MATCH(C477*100+4,Proyectos!$M$3:$M$299,0))&amp;" · "&amp;INDEX(Proyectos!$D$3:$D$299,MATCH(C477*100+4,Proyectos!$M$3:$M$299,0)),"")</f>
        <v/>
      </c>
      <c r="D481" s="38" t="str">
        <f>IFERROR("#"&amp;INDEX(Proyectos!$A$3:$A$299,MATCH(D477*100+4,Proyectos!$M$3:$M$299,0))&amp;" · "&amp;INDEX(Proyectos!$D$3:$D$299,MATCH(D477*100+4,Proyectos!$M$3:$M$299,0)),"")</f>
        <v/>
      </c>
      <c r="E481" s="38" t="str">
        <f>IFERROR("#"&amp;INDEX(Proyectos!$A$3:$A$299,MATCH(E477*100+4,Proyectos!$M$3:$M$299,0))&amp;" · "&amp;INDEX(Proyectos!$D$3:$D$299,MATCH(E477*100+4,Proyectos!$M$3:$M$299,0)),"")</f>
        <v/>
      </c>
      <c r="F481" s="38" t="str">
        <f>IFERROR("#"&amp;INDEX(Proyectos!$A$3:$A$299,MATCH(F477*100+4,Proyectos!$M$3:$M$299,0))&amp;" · "&amp;INDEX(Proyectos!$D$3:$D$299,MATCH(F477*100+4,Proyectos!$M$3:$M$299,0)),"")</f>
        <v/>
      </c>
      <c r="G481" s="38" t="str">
        <f>IFERROR("#"&amp;INDEX(Proyectos!$A$3:$A$299,MATCH(G477*100+4,Proyectos!$M$3:$M$299,0))&amp;" · "&amp;INDEX(Proyectos!$D$3:$D$299,MATCH(G477*100+4,Proyectos!$M$3:$M$299,0)),"")</f>
        <v/>
      </c>
      <c r="I481" t="str">
        <f>IFERROR(INDEX(Proyectos!$H$3:$H$299,MATCH(A477*100+4,Proyectos!$M$3:$M$299,0)),"")</f>
        <v/>
      </c>
      <c r="J481" t="str">
        <f>IFERROR(INDEX(Proyectos!$H$3:$H$299,MATCH(B477*100+4,Proyectos!$M$3:$M$299,0)),"")</f>
        <v/>
      </c>
      <c r="K481" t="str">
        <f>IFERROR(INDEX(Proyectos!$H$3:$H$299,MATCH(C477*100+4,Proyectos!$M$3:$M$299,0)),"")</f>
        <v/>
      </c>
      <c r="L481" t="str">
        <f>IFERROR(INDEX(Proyectos!$H$3:$H$299,MATCH(D477*100+4,Proyectos!$M$3:$M$299,0)),"")</f>
        <v/>
      </c>
      <c r="M481" t="str">
        <f>IFERROR(INDEX(Proyectos!$H$3:$H$299,MATCH(E477*100+4,Proyectos!$M$3:$M$299,0)),"")</f>
        <v/>
      </c>
      <c r="N481" t="str">
        <f>IFERROR(INDEX(Proyectos!$H$3:$H$299,MATCH(F477*100+4,Proyectos!$M$3:$M$299,0)),"")</f>
        <v/>
      </c>
      <c r="O481" t="str">
        <f>IFERROR(INDEX(Proyectos!$H$3:$H$299,MATCH(G477*100+4,Proyectos!$M$3:$M$299,0)),"")</f>
        <v/>
      </c>
    </row>
    <row r="482" ht="24" customHeight="1">
      <c r="A482" s="38" t="str">
        <f>IFERROR("#"&amp;INDEX(Proyectos!$A$3:$A$299,MATCH(A477*100+5,Proyectos!$M$3:$M$299,0))&amp;" · "&amp;INDEX(Proyectos!$D$3:$D$299,MATCH(A477*100+5,Proyectos!$M$3:$M$299,0)),"")</f>
        <v/>
      </c>
      <c r="B482" s="38" t="str">
        <f>IFERROR("#"&amp;INDEX(Proyectos!$A$3:$A$299,MATCH(B477*100+5,Proyectos!$M$3:$M$299,0))&amp;" · "&amp;INDEX(Proyectos!$D$3:$D$299,MATCH(B477*100+5,Proyectos!$M$3:$M$299,0)),"")</f>
        <v/>
      </c>
      <c r="C482" s="38" t="str">
        <f>IFERROR("#"&amp;INDEX(Proyectos!$A$3:$A$299,MATCH(C477*100+5,Proyectos!$M$3:$M$299,0))&amp;" · "&amp;INDEX(Proyectos!$D$3:$D$299,MATCH(C477*100+5,Proyectos!$M$3:$M$299,0)),"")</f>
        <v/>
      </c>
      <c r="D482" s="38" t="str">
        <f>IFERROR("#"&amp;INDEX(Proyectos!$A$3:$A$299,MATCH(D477*100+5,Proyectos!$M$3:$M$299,0))&amp;" · "&amp;INDEX(Proyectos!$D$3:$D$299,MATCH(D477*100+5,Proyectos!$M$3:$M$299,0)),"")</f>
        <v/>
      </c>
      <c r="E482" s="38" t="str">
        <f>IFERROR("#"&amp;INDEX(Proyectos!$A$3:$A$299,MATCH(E477*100+5,Proyectos!$M$3:$M$299,0))&amp;" · "&amp;INDEX(Proyectos!$D$3:$D$299,MATCH(E477*100+5,Proyectos!$M$3:$M$299,0)),"")</f>
        <v/>
      </c>
      <c r="F482" s="38" t="str">
        <f>IFERROR("#"&amp;INDEX(Proyectos!$A$3:$A$299,MATCH(F477*100+5,Proyectos!$M$3:$M$299,0))&amp;" · "&amp;INDEX(Proyectos!$D$3:$D$299,MATCH(F477*100+5,Proyectos!$M$3:$M$299,0)),"")</f>
        <v/>
      </c>
      <c r="G482" s="38" t="str">
        <f>IFERROR("#"&amp;INDEX(Proyectos!$A$3:$A$299,MATCH(G477*100+5,Proyectos!$M$3:$M$299,0))&amp;" · "&amp;INDEX(Proyectos!$D$3:$D$299,MATCH(G477*100+5,Proyectos!$M$3:$M$299,0)),"")</f>
        <v/>
      </c>
      <c r="I482" t="str">
        <f>IFERROR(INDEX(Proyectos!$H$3:$H$299,MATCH(A477*100+5,Proyectos!$M$3:$M$299,0)),"")</f>
        <v/>
      </c>
      <c r="J482" t="str">
        <f>IFERROR(INDEX(Proyectos!$H$3:$H$299,MATCH(B477*100+5,Proyectos!$M$3:$M$299,0)),"")</f>
        <v/>
      </c>
      <c r="K482" t="str">
        <f>IFERROR(INDEX(Proyectos!$H$3:$H$299,MATCH(C477*100+5,Proyectos!$M$3:$M$299,0)),"")</f>
        <v/>
      </c>
      <c r="L482" t="str">
        <f>IFERROR(INDEX(Proyectos!$H$3:$H$299,MATCH(D477*100+5,Proyectos!$M$3:$M$299,0)),"")</f>
        <v/>
      </c>
      <c r="M482" t="str">
        <f>IFERROR(INDEX(Proyectos!$H$3:$H$299,MATCH(E477*100+5,Proyectos!$M$3:$M$299,0)),"")</f>
        <v/>
      </c>
      <c r="N482" t="str">
        <f>IFERROR(INDEX(Proyectos!$H$3:$H$299,MATCH(F477*100+5,Proyectos!$M$3:$M$299,0)),"")</f>
        <v/>
      </c>
      <c r="O482" t="str">
        <f>IFERROR(INDEX(Proyectos!$H$3:$H$299,MATCH(G477*100+5,Proyectos!$M$3:$M$299,0)),"")</f>
        <v/>
      </c>
    </row>
    <row r="483" ht="24" customHeight="1">
      <c r="A483" s="38" t="str">
        <f>IFERROR("#"&amp;INDEX(Proyectos!$A$3:$A$299,MATCH(A477*100+6,Proyectos!$M$3:$M$299,0))&amp;" · "&amp;INDEX(Proyectos!$D$3:$D$299,MATCH(A477*100+6,Proyectos!$M$3:$M$299,0)),"")</f>
        <v/>
      </c>
      <c r="B483" s="38" t="str">
        <f>IFERROR("#"&amp;INDEX(Proyectos!$A$3:$A$299,MATCH(B477*100+6,Proyectos!$M$3:$M$299,0))&amp;" · "&amp;INDEX(Proyectos!$D$3:$D$299,MATCH(B477*100+6,Proyectos!$M$3:$M$299,0)),"")</f>
        <v/>
      </c>
      <c r="C483" s="38" t="str">
        <f>IFERROR("#"&amp;INDEX(Proyectos!$A$3:$A$299,MATCH(C477*100+6,Proyectos!$M$3:$M$299,0))&amp;" · "&amp;INDEX(Proyectos!$D$3:$D$299,MATCH(C477*100+6,Proyectos!$M$3:$M$299,0)),"")</f>
        <v/>
      </c>
      <c r="D483" s="38" t="str">
        <f>IFERROR("#"&amp;INDEX(Proyectos!$A$3:$A$299,MATCH(D477*100+6,Proyectos!$M$3:$M$299,0))&amp;" · "&amp;INDEX(Proyectos!$D$3:$D$299,MATCH(D477*100+6,Proyectos!$M$3:$M$299,0)),"")</f>
        <v/>
      </c>
      <c r="E483" s="38" t="str">
        <f>IFERROR("#"&amp;INDEX(Proyectos!$A$3:$A$299,MATCH(E477*100+6,Proyectos!$M$3:$M$299,0))&amp;" · "&amp;INDEX(Proyectos!$D$3:$D$299,MATCH(E477*100+6,Proyectos!$M$3:$M$299,0)),"")</f>
        <v/>
      </c>
      <c r="F483" s="38" t="str">
        <f>IFERROR("#"&amp;INDEX(Proyectos!$A$3:$A$299,MATCH(F477*100+6,Proyectos!$M$3:$M$299,0))&amp;" · "&amp;INDEX(Proyectos!$D$3:$D$299,MATCH(F477*100+6,Proyectos!$M$3:$M$299,0)),"")</f>
        <v/>
      </c>
      <c r="G483" s="38" t="str">
        <f>IFERROR("#"&amp;INDEX(Proyectos!$A$3:$A$299,MATCH(G477*100+6,Proyectos!$M$3:$M$299,0))&amp;" · "&amp;INDEX(Proyectos!$D$3:$D$299,MATCH(G477*100+6,Proyectos!$M$3:$M$299,0)),"")</f>
        <v/>
      </c>
      <c r="I483" t="str">
        <f>IFERROR(INDEX(Proyectos!$H$3:$H$299,MATCH(A477*100+6,Proyectos!$M$3:$M$299,0)),"")</f>
        <v/>
      </c>
      <c r="J483" t="str">
        <f>IFERROR(INDEX(Proyectos!$H$3:$H$299,MATCH(B477*100+6,Proyectos!$M$3:$M$299,0)),"")</f>
        <v/>
      </c>
      <c r="K483" t="str">
        <f>IFERROR(INDEX(Proyectos!$H$3:$H$299,MATCH(C477*100+6,Proyectos!$M$3:$M$299,0)),"")</f>
        <v/>
      </c>
      <c r="L483" t="str">
        <f>IFERROR(INDEX(Proyectos!$H$3:$H$299,MATCH(D477*100+6,Proyectos!$M$3:$M$299,0)),"")</f>
        <v/>
      </c>
      <c r="M483" t="str">
        <f>IFERROR(INDEX(Proyectos!$H$3:$H$299,MATCH(E477*100+6,Proyectos!$M$3:$M$299,0)),"")</f>
        <v/>
      </c>
      <c r="N483" t="str">
        <f>IFERROR(INDEX(Proyectos!$H$3:$H$299,MATCH(F477*100+6,Proyectos!$M$3:$M$299,0)),"")</f>
        <v/>
      </c>
      <c r="O483" t="str">
        <f>IFERROR(INDEX(Proyectos!$H$3:$H$299,MATCH(G477*100+6,Proyectos!$M$3:$M$299,0)),"")</f>
        <v/>
      </c>
    </row>
    <row r="484" ht="24" customHeight="1">
      <c r="A484" s="38" t="str">
        <f>IFERROR("#"&amp;INDEX(Proyectos!$A$3:$A$299,MATCH(A477*100+7,Proyectos!$M$3:$M$299,0))&amp;" · "&amp;INDEX(Proyectos!$D$3:$D$299,MATCH(A477*100+7,Proyectos!$M$3:$M$299,0)),"")</f>
        <v/>
      </c>
      <c r="B484" s="38" t="str">
        <f>IFERROR("#"&amp;INDEX(Proyectos!$A$3:$A$299,MATCH(B477*100+7,Proyectos!$M$3:$M$299,0))&amp;" · "&amp;INDEX(Proyectos!$D$3:$D$299,MATCH(B477*100+7,Proyectos!$M$3:$M$299,0)),"")</f>
        <v/>
      </c>
      <c r="C484" s="38" t="str">
        <f>IFERROR("#"&amp;INDEX(Proyectos!$A$3:$A$299,MATCH(C477*100+7,Proyectos!$M$3:$M$299,0))&amp;" · "&amp;INDEX(Proyectos!$D$3:$D$299,MATCH(C477*100+7,Proyectos!$M$3:$M$299,0)),"")</f>
        <v/>
      </c>
      <c r="D484" s="38" t="str">
        <f>IFERROR("#"&amp;INDEX(Proyectos!$A$3:$A$299,MATCH(D477*100+7,Proyectos!$M$3:$M$299,0))&amp;" · "&amp;INDEX(Proyectos!$D$3:$D$299,MATCH(D477*100+7,Proyectos!$M$3:$M$299,0)),"")</f>
        <v/>
      </c>
      <c r="E484" s="38" t="str">
        <f>IFERROR("#"&amp;INDEX(Proyectos!$A$3:$A$299,MATCH(E477*100+7,Proyectos!$M$3:$M$299,0))&amp;" · "&amp;INDEX(Proyectos!$D$3:$D$299,MATCH(E477*100+7,Proyectos!$M$3:$M$299,0)),"")</f>
        <v/>
      </c>
      <c r="F484" s="38" t="str">
        <f>IFERROR("#"&amp;INDEX(Proyectos!$A$3:$A$299,MATCH(F477*100+7,Proyectos!$M$3:$M$299,0))&amp;" · "&amp;INDEX(Proyectos!$D$3:$D$299,MATCH(F477*100+7,Proyectos!$M$3:$M$299,0)),"")</f>
        <v/>
      </c>
      <c r="G484" s="38" t="str">
        <f>IFERROR("#"&amp;INDEX(Proyectos!$A$3:$A$299,MATCH(G477*100+7,Proyectos!$M$3:$M$299,0))&amp;" · "&amp;INDEX(Proyectos!$D$3:$D$299,MATCH(G477*100+7,Proyectos!$M$3:$M$299,0)),"")</f>
        <v/>
      </c>
      <c r="I484" t="str">
        <f>IFERROR(INDEX(Proyectos!$H$3:$H$299,MATCH(A477*100+7,Proyectos!$M$3:$M$299,0)),"")</f>
        <v/>
      </c>
      <c r="J484" t="str">
        <f>IFERROR(INDEX(Proyectos!$H$3:$H$299,MATCH(B477*100+7,Proyectos!$M$3:$M$299,0)),"")</f>
        <v/>
      </c>
      <c r="K484" t="str">
        <f>IFERROR(INDEX(Proyectos!$H$3:$H$299,MATCH(C477*100+7,Proyectos!$M$3:$M$299,0)),"")</f>
        <v/>
      </c>
      <c r="L484" t="str">
        <f>IFERROR(INDEX(Proyectos!$H$3:$H$299,MATCH(D477*100+7,Proyectos!$M$3:$M$299,0)),"")</f>
        <v/>
      </c>
      <c r="M484" t="str">
        <f>IFERROR(INDEX(Proyectos!$H$3:$H$299,MATCH(E477*100+7,Proyectos!$M$3:$M$299,0)),"")</f>
        <v/>
      </c>
      <c r="N484" t="str">
        <f>IFERROR(INDEX(Proyectos!$H$3:$H$299,MATCH(F477*100+7,Proyectos!$M$3:$M$299,0)),"")</f>
        <v/>
      </c>
      <c r="O484" t="str">
        <f>IFERROR(INDEX(Proyectos!$H$3:$H$299,MATCH(G477*100+7,Proyectos!$M$3:$M$299,0)),"")</f>
        <v/>
      </c>
    </row>
    <row r="485" ht="24" customHeight="1">
      <c r="A485" s="38" t="str">
        <f>IFERROR("#"&amp;INDEX(Proyectos!$A$3:$A$299,MATCH(A477*100+8,Proyectos!$M$3:$M$299,0))&amp;" · "&amp;INDEX(Proyectos!$D$3:$D$299,MATCH(A477*100+8,Proyectos!$M$3:$M$299,0)),"")</f>
        <v/>
      </c>
      <c r="B485" s="38" t="str">
        <f>IFERROR("#"&amp;INDEX(Proyectos!$A$3:$A$299,MATCH(B477*100+8,Proyectos!$M$3:$M$299,0))&amp;" · "&amp;INDEX(Proyectos!$D$3:$D$299,MATCH(B477*100+8,Proyectos!$M$3:$M$299,0)),"")</f>
        <v/>
      </c>
      <c r="C485" s="38" t="str">
        <f>IFERROR("#"&amp;INDEX(Proyectos!$A$3:$A$299,MATCH(C477*100+8,Proyectos!$M$3:$M$299,0))&amp;" · "&amp;INDEX(Proyectos!$D$3:$D$299,MATCH(C477*100+8,Proyectos!$M$3:$M$299,0)),"")</f>
        <v/>
      </c>
      <c r="D485" s="38" t="str">
        <f>IFERROR("#"&amp;INDEX(Proyectos!$A$3:$A$299,MATCH(D477*100+8,Proyectos!$M$3:$M$299,0))&amp;" · "&amp;INDEX(Proyectos!$D$3:$D$299,MATCH(D477*100+8,Proyectos!$M$3:$M$299,0)),"")</f>
        <v/>
      </c>
      <c r="E485" s="38" t="str">
        <f>IFERROR("#"&amp;INDEX(Proyectos!$A$3:$A$299,MATCH(E477*100+8,Proyectos!$M$3:$M$299,0))&amp;" · "&amp;INDEX(Proyectos!$D$3:$D$299,MATCH(E477*100+8,Proyectos!$M$3:$M$299,0)),"")</f>
        <v/>
      </c>
      <c r="F485" s="38" t="str">
        <f>IFERROR("#"&amp;INDEX(Proyectos!$A$3:$A$299,MATCH(F477*100+8,Proyectos!$M$3:$M$299,0))&amp;" · "&amp;INDEX(Proyectos!$D$3:$D$299,MATCH(F477*100+8,Proyectos!$M$3:$M$299,0)),"")</f>
        <v/>
      </c>
      <c r="G485" s="38" t="str">
        <f>IFERROR("#"&amp;INDEX(Proyectos!$A$3:$A$299,MATCH(G477*100+8,Proyectos!$M$3:$M$299,0))&amp;" · "&amp;INDEX(Proyectos!$D$3:$D$299,MATCH(G477*100+8,Proyectos!$M$3:$M$299,0)),"")</f>
        <v/>
      </c>
      <c r="I485" t="str">
        <f>IFERROR(INDEX(Proyectos!$H$3:$H$299,MATCH(A477*100+8,Proyectos!$M$3:$M$299,0)),"")</f>
        <v/>
      </c>
      <c r="J485" t="str">
        <f>IFERROR(INDEX(Proyectos!$H$3:$H$299,MATCH(B477*100+8,Proyectos!$M$3:$M$299,0)),"")</f>
        <v/>
      </c>
      <c r="K485" t="str">
        <f>IFERROR(INDEX(Proyectos!$H$3:$H$299,MATCH(C477*100+8,Proyectos!$M$3:$M$299,0)),"")</f>
        <v/>
      </c>
      <c r="L485" t="str">
        <f>IFERROR(INDEX(Proyectos!$H$3:$H$299,MATCH(D477*100+8,Proyectos!$M$3:$M$299,0)),"")</f>
        <v/>
      </c>
      <c r="M485" t="str">
        <f>IFERROR(INDEX(Proyectos!$H$3:$H$299,MATCH(E477*100+8,Proyectos!$M$3:$M$299,0)),"")</f>
        <v/>
      </c>
      <c r="N485" t="str">
        <f>IFERROR(INDEX(Proyectos!$H$3:$H$299,MATCH(F477*100+8,Proyectos!$M$3:$M$299,0)),"")</f>
        <v/>
      </c>
      <c r="O485" t="str">
        <f>IFERROR(INDEX(Proyectos!$H$3:$H$299,MATCH(G477*100+8,Proyectos!$M$3:$M$299,0)),"")</f>
        <v/>
      </c>
    </row>
    <row r="486" ht="15" customHeight="1">
      <c r="A486" s="37" t="n">
        <v>46503</v>
      </c>
      <c r="B486" s="37" t="n">
        <v>46504</v>
      </c>
      <c r="C486" s="37" t="n">
        <v>46505</v>
      </c>
      <c r="D486" s="37" t="n">
        <v>46506</v>
      </c>
      <c r="E486" s="37" t="n">
        <v>46507</v>
      </c>
      <c r="F486" s="36" t="n"/>
      <c r="G486" s="36" t="n"/>
    </row>
    <row r="487" ht="24" customHeight="1">
      <c r="A487" s="38" t="str">
        <f>IFERROR("#"&amp;INDEX(Proyectos!$A$3:$A$299,MATCH(A486*100+1,Proyectos!$M$3:$M$299,0))&amp;" · "&amp;INDEX(Proyectos!$D$3:$D$299,MATCH(A486*100+1,Proyectos!$M$3:$M$299,0)),"")</f>
        <v/>
      </c>
      <c r="B487" s="38" t="str">
        <f>IFERROR("#"&amp;INDEX(Proyectos!$A$3:$A$299,MATCH(B486*100+1,Proyectos!$M$3:$M$299,0))&amp;" · "&amp;INDEX(Proyectos!$D$3:$D$299,MATCH(B486*100+1,Proyectos!$M$3:$M$299,0)),"")</f>
        <v/>
      </c>
      <c r="C487" s="38" t="str">
        <f>IFERROR("#"&amp;INDEX(Proyectos!$A$3:$A$299,MATCH(C486*100+1,Proyectos!$M$3:$M$299,0))&amp;" · "&amp;INDEX(Proyectos!$D$3:$D$299,MATCH(C486*100+1,Proyectos!$M$3:$M$299,0)),"")</f>
        <v/>
      </c>
      <c r="D487" s="38" t="str">
        <f>IFERROR("#"&amp;INDEX(Proyectos!$A$3:$A$299,MATCH(D486*100+1,Proyectos!$M$3:$M$299,0))&amp;" · "&amp;INDEX(Proyectos!$D$3:$D$299,MATCH(D486*100+1,Proyectos!$M$3:$M$299,0)),"")</f>
        <v/>
      </c>
      <c r="E487" s="38" t="str">
        <f>IFERROR("#"&amp;INDEX(Proyectos!$A$3:$A$299,MATCH(E486*100+1,Proyectos!$M$3:$M$299,0))&amp;" · "&amp;INDEX(Proyectos!$D$3:$D$299,MATCH(E486*100+1,Proyectos!$M$3:$M$299,0)),"")</f>
        <v/>
      </c>
      <c r="F487" s="36" t="n"/>
      <c r="G487" s="36" t="n"/>
      <c r="I487" t="str">
        <f>IFERROR(INDEX(Proyectos!$H$3:$H$299,MATCH(A486*100+1,Proyectos!$M$3:$M$299,0)),"")</f>
        <v/>
      </c>
      <c r="J487" t="str">
        <f>IFERROR(INDEX(Proyectos!$H$3:$H$299,MATCH(B486*100+1,Proyectos!$M$3:$M$299,0)),"")</f>
        <v/>
      </c>
      <c r="K487" t="str">
        <f>IFERROR(INDEX(Proyectos!$H$3:$H$299,MATCH(C486*100+1,Proyectos!$M$3:$M$299,0)),"")</f>
        <v/>
      </c>
      <c r="L487" t="str">
        <f>IFERROR(INDEX(Proyectos!$H$3:$H$299,MATCH(D486*100+1,Proyectos!$M$3:$M$299,0)),"")</f>
        <v/>
      </c>
      <c r="M487" t="str">
        <f>IFERROR(INDEX(Proyectos!$H$3:$H$299,MATCH(E486*100+1,Proyectos!$M$3:$M$299,0)),"")</f>
        <v/>
      </c>
    </row>
    <row r="488" ht="24" customHeight="1">
      <c r="A488" s="38" t="str">
        <f>IFERROR("#"&amp;INDEX(Proyectos!$A$3:$A$299,MATCH(A486*100+2,Proyectos!$M$3:$M$299,0))&amp;" · "&amp;INDEX(Proyectos!$D$3:$D$299,MATCH(A486*100+2,Proyectos!$M$3:$M$299,0)),"")</f>
        <v/>
      </c>
      <c r="B488" s="38" t="str">
        <f>IFERROR("#"&amp;INDEX(Proyectos!$A$3:$A$299,MATCH(B486*100+2,Proyectos!$M$3:$M$299,0))&amp;" · "&amp;INDEX(Proyectos!$D$3:$D$299,MATCH(B486*100+2,Proyectos!$M$3:$M$299,0)),"")</f>
        <v/>
      </c>
      <c r="C488" s="38" t="str">
        <f>IFERROR("#"&amp;INDEX(Proyectos!$A$3:$A$299,MATCH(C486*100+2,Proyectos!$M$3:$M$299,0))&amp;" · "&amp;INDEX(Proyectos!$D$3:$D$299,MATCH(C486*100+2,Proyectos!$M$3:$M$299,0)),"")</f>
        <v/>
      </c>
      <c r="D488" s="38" t="str">
        <f>IFERROR("#"&amp;INDEX(Proyectos!$A$3:$A$299,MATCH(D486*100+2,Proyectos!$M$3:$M$299,0))&amp;" · "&amp;INDEX(Proyectos!$D$3:$D$299,MATCH(D486*100+2,Proyectos!$M$3:$M$299,0)),"")</f>
        <v/>
      </c>
      <c r="E488" s="38" t="str">
        <f>IFERROR("#"&amp;INDEX(Proyectos!$A$3:$A$299,MATCH(E486*100+2,Proyectos!$M$3:$M$299,0))&amp;" · "&amp;INDEX(Proyectos!$D$3:$D$299,MATCH(E486*100+2,Proyectos!$M$3:$M$299,0)),"")</f>
        <v/>
      </c>
      <c r="F488" s="36" t="n"/>
      <c r="G488" s="36" t="n"/>
      <c r="I488" t="str">
        <f>IFERROR(INDEX(Proyectos!$H$3:$H$299,MATCH(A486*100+2,Proyectos!$M$3:$M$299,0)),"")</f>
        <v/>
      </c>
      <c r="J488" t="str">
        <f>IFERROR(INDEX(Proyectos!$H$3:$H$299,MATCH(B486*100+2,Proyectos!$M$3:$M$299,0)),"")</f>
        <v/>
      </c>
      <c r="K488" t="str">
        <f>IFERROR(INDEX(Proyectos!$H$3:$H$299,MATCH(C486*100+2,Proyectos!$M$3:$M$299,0)),"")</f>
        <v/>
      </c>
      <c r="L488" t="str">
        <f>IFERROR(INDEX(Proyectos!$H$3:$H$299,MATCH(D486*100+2,Proyectos!$M$3:$M$299,0)),"")</f>
        <v/>
      </c>
      <c r="M488" t="str">
        <f>IFERROR(INDEX(Proyectos!$H$3:$H$299,MATCH(E486*100+2,Proyectos!$M$3:$M$299,0)),"")</f>
        <v/>
      </c>
    </row>
    <row r="489" ht="24" customHeight="1">
      <c r="A489" s="38" t="str">
        <f>IFERROR("#"&amp;INDEX(Proyectos!$A$3:$A$299,MATCH(A486*100+3,Proyectos!$M$3:$M$299,0))&amp;" · "&amp;INDEX(Proyectos!$D$3:$D$299,MATCH(A486*100+3,Proyectos!$M$3:$M$299,0)),"")</f>
        <v/>
      </c>
      <c r="B489" s="38" t="str">
        <f>IFERROR("#"&amp;INDEX(Proyectos!$A$3:$A$299,MATCH(B486*100+3,Proyectos!$M$3:$M$299,0))&amp;" · "&amp;INDEX(Proyectos!$D$3:$D$299,MATCH(B486*100+3,Proyectos!$M$3:$M$299,0)),"")</f>
        <v/>
      </c>
      <c r="C489" s="38" t="str">
        <f>IFERROR("#"&amp;INDEX(Proyectos!$A$3:$A$299,MATCH(C486*100+3,Proyectos!$M$3:$M$299,0))&amp;" · "&amp;INDEX(Proyectos!$D$3:$D$299,MATCH(C486*100+3,Proyectos!$M$3:$M$299,0)),"")</f>
        <v/>
      </c>
      <c r="D489" s="38" t="str">
        <f>IFERROR("#"&amp;INDEX(Proyectos!$A$3:$A$299,MATCH(D486*100+3,Proyectos!$M$3:$M$299,0))&amp;" · "&amp;INDEX(Proyectos!$D$3:$D$299,MATCH(D486*100+3,Proyectos!$M$3:$M$299,0)),"")</f>
        <v/>
      </c>
      <c r="E489" s="38" t="str">
        <f>IFERROR("#"&amp;INDEX(Proyectos!$A$3:$A$299,MATCH(E486*100+3,Proyectos!$M$3:$M$299,0))&amp;" · "&amp;INDEX(Proyectos!$D$3:$D$299,MATCH(E486*100+3,Proyectos!$M$3:$M$299,0)),"")</f>
        <v/>
      </c>
      <c r="F489" s="36" t="n"/>
      <c r="G489" s="36" t="n"/>
      <c r="I489" t="str">
        <f>IFERROR(INDEX(Proyectos!$H$3:$H$299,MATCH(A486*100+3,Proyectos!$M$3:$M$299,0)),"")</f>
        <v/>
      </c>
      <c r="J489" t="str">
        <f>IFERROR(INDEX(Proyectos!$H$3:$H$299,MATCH(B486*100+3,Proyectos!$M$3:$M$299,0)),"")</f>
        <v/>
      </c>
      <c r="K489" t="str">
        <f>IFERROR(INDEX(Proyectos!$H$3:$H$299,MATCH(C486*100+3,Proyectos!$M$3:$M$299,0)),"")</f>
        <v/>
      </c>
      <c r="L489" t="str">
        <f>IFERROR(INDEX(Proyectos!$H$3:$H$299,MATCH(D486*100+3,Proyectos!$M$3:$M$299,0)),"")</f>
        <v/>
      </c>
      <c r="M489" t="str">
        <f>IFERROR(INDEX(Proyectos!$H$3:$H$299,MATCH(E486*100+3,Proyectos!$M$3:$M$299,0)),"")</f>
        <v/>
      </c>
    </row>
    <row r="490" ht="24" customHeight="1">
      <c r="A490" s="38" t="str">
        <f>IFERROR("#"&amp;INDEX(Proyectos!$A$3:$A$299,MATCH(A486*100+4,Proyectos!$M$3:$M$299,0))&amp;" · "&amp;INDEX(Proyectos!$D$3:$D$299,MATCH(A486*100+4,Proyectos!$M$3:$M$299,0)),"")</f>
        <v/>
      </c>
      <c r="B490" s="38" t="str">
        <f>IFERROR("#"&amp;INDEX(Proyectos!$A$3:$A$299,MATCH(B486*100+4,Proyectos!$M$3:$M$299,0))&amp;" · "&amp;INDEX(Proyectos!$D$3:$D$299,MATCH(B486*100+4,Proyectos!$M$3:$M$299,0)),"")</f>
        <v/>
      </c>
      <c r="C490" s="38" t="str">
        <f>IFERROR("#"&amp;INDEX(Proyectos!$A$3:$A$299,MATCH(C486*100+4,Proyectos!$M$3:$M$299,0))&amp;" · "&amp;INDEX(Proyectos!$D$3:$D$299,MATCH(C486*100+4,Proyectos!$M$3:$M$299,0)),"")</f>
        <v/>
      </c>
      <c r="D490" s="38" t="str">
        <f>IFERROR("#"&amp;INDEX(Proyectos!$A$3:$A$299,MATCH(D486*100+4,Proyectos!$M$3:$M$299,0))&amp;" · "&amp;INDEX(Proyectos!$D$3:$D$299,MATCH(D486*100+4,Proyectos!$M$3:$M$299,0)),"")</f>
        <v/>
      </c>
      <c r="E490" s="38" t="str">
        <f>IFERROR("#"&amp;INDEX(Proyectos!$A$3:$A$299,MATCH(E486*100+4,Proyectos!$M$3:$M$299,0))&amp;" · "&amp;INDEX(Proyectos!$D$3:$D$299,MATCH(E486*100+4,Proyectos!$M$3:$M$299,0)),"")</f>
        <v/>
      </c>
      <c r="F490" s="36" t="n"/>
      <c r="G490" s="36" t="n"/>
      <c r="I490" t="str">
        <f>IFERROR(INDEX(Proyectos!$H$3:$H$299,MATCH(A486*100+4,Proyectos!$M$3:$M$299,0)),"")</f>
        <v/>
      </c>
      <c r="J490" t="str">
        <f>IFERROR(INDEX(Proyectos!$H$3:$H$299,MATCH(B486*100+4,Proyectos!$M$3:$M$299,0)),"")</f>
        <v/>
      </c>
      <c r="K490" t="str">
        <f>IFERROR(INDEX(Proyectos!$H$3:$H$299,MATCH(C486*100+4,Proyectos!$M$3:$M$299,0)),"")</f>
        <v/>
      </c>
      <c r="L490" t="str">
        <f>IFERROR(INDEX(Proyectos!$H$3:$H$299,MATCH(D486*100+4,Proyectos!$M$3:$M$299,0)),"")</f>
        <v/>
      </c>
      <c r="M490" t="str">
        <f>IFERROR(INDEX(Proyectos!$H$3:$H$299,MATCH(E486*100+4,Proyectos!$M$3:$M$299,0)),"")</f>
        <v/>
      </c>
    </row>
    <row r="491" ht="24" customHeight="1">
      <c r="A491" s="38" t="str">
        <f>IFERROR("#"&amp;INDEX(Proyectos!$A$3:$A$299,MATCH(A486*100+5,Proyectos!$M$3:$M$299,0))&amp;" · "&amp;INDEX(Proyectos!$D$3:$D$299,MATCH(A486*100+5,Proyectos!$M$3:$M$299,0)),"")</f>
        <v/>
      </c>
      <c r="B491" s="38" t="str">
        <f>IFERROR("#"&amp;INDEX(Proyectos!$A$3:$A$299,MATCH(B486*100+5,Proyectos!$M$3:$M$299,0))&amp;" · "&amp;INDEX(Proyectos!$D$3:$D$299,MATCH(B486*100+5,Proyectos!$M$3:$M$299,0)),"")</f>
        <v/>
      </c>
      <c r="C491" s="38" t="str">
        <f>IFERROR("#"&amp;INDEX(Proyectos!$A$3:$A$299,MATCH(C486*100+5,Proyectos!$M$3:$M$299,0))&amp;" · "&amp;INDEX(Proyectos!$D$3:$D$299,MATCH(C486*100+5,Proyectos!$M$3:$M$299,0)),"")</f>
        <v/>
      </c>
      <c r="D491" s="38" t="str">
        <f>IFERROR("#"&amp;INDEX(Proyectos!$A$3:$A$299,MATCH(D486*100+5,Proyectos!$M$3:$M$299,0))&amp;" · "&amp;INDEX(Proyectos!$D$3:$D$299,MATCH(D486*100+5,Proyectos!$M$3:$M$299,0)),"")</f>
        <v/>
      </c>
      <c r="E491" s="38" t="str">
        <f>IFERROR("#"&amp;INDEX(Proyectos!$A$3:$A$299,MATCH(E486*100+5,Proyectos!$M$3:$M$299,0))&amp;" · "&amp;INDEX(Proyectos!$D$3:$D$299,MATCH(E486*100+5,Proyectos!$M$3:$M$299,0)),"")</f>
        <v/>
      </c>
      <c r="F491" s="36" t="n"/>
      <c r="G491" s="36" t="n"/>
      <c r="I491" t="str">
        <f>IFERROR(INDEX(Proyectos!$H$3:$H$299,MATCH(A486*100+5,Proyectos!$M$3:$M$299,0)),"")</f>
        <v/>
      </c>
      <c r="J491" t="str">
        <f>IFERROR(INDEX(Proyectos!$H$3:$H$299,MATCH(B486*100+5,Proyectos!$M$3:$M$299,0)),"")</f>
        <v/>
      </c>
      <c r="K491" t="str">
        <f>IFERROR(INDEX(Proyectos!$H$3:$H$299,MATCH(C486*100+5,Proyectos!$M$3:$M$299,0)),"")</f>
        <v/>
      </c>
      <c r="L491" t="str">
        <f>IFERROR(INDEX(Proyectos!$H$3:$H$299,MATCH(D486*100+5,Proyectos!$M$3:$M$299,0)),"")</f>
        <v/>
      </c>
      <c r="M491" t="str">
        <f>IFERROR(INDEX(Proyectos!$H$3:$H$299,MATCH(E486*100+5,Proyectos!$M$3:$M$299,0)),"")</f>
        <v/>
      </c>
    </row>
    <row r="492" ht="24" customHeight="1">
      <c r="A492" s="38" t="str">
        <f>IFERROR("#"&amp;INDEX(Proyectos!$A$3:$A$299,MATCH(A486*100+6,Proyectos!$M$3:$M$299,0))&amp;" · "&amp;INDEX(Proyectos!$D$3:$D$299,MATCH(A486*100+6,Proyectos!$M$3:$M$299,0)),"")</f>
        <v/>
      </c>
      <c r="B492" s="38" t="str">
        <f>IFERROR("#"&amp;INDEX(Proyectos!$A$3:$A$299,MATCH(B486*100+6,Proyectos!$M$3:$M$299,0))&amp;" · "&amp;INDEX(Proyectos!$D$3:$D$299,MATCH(B486*100+6,Proyectos!$M$3:$M$299,0)),"")</f>
        <v/>
      </c>
      <c r="C492" s="38" t="str">
        <f>IFERROR("#"&amp;INDEX(Proyectos!$A$3:$A$299,MATCH(C486*100+6,Proyectos!$M$3:$M$299,0))&amp;" · "&amp;INDEX(Proyectos!$D$3:$D$299,MATCH(C486*100+6,Proyectos!$M$3:$M$299,0)),"")</f>
        <v/>
      </c>
      <c r="D492" s="38" t="str">
        <f>IFERROR("#"&amp;INDEX(Proyectos!$A$3:$A$299,MATCH(D486*100+6,Proyectos!$M$3:$M$299,0))&amp;" · "&amp;INDEX(Proyectos!$D$3:$D$299,MATCH(D486*100+6,Proyectos!$M$3:$M$299,0)),"")</f>
        <v/>
      </c>
      <c r="E492" s="38" t="str">
        <f>IFERROR("#"&amp;INDEX(Proyectos!$A$3:$A$299,MATCH(E486*100+6,Proyectos!$M$3:$M$299,0))&amp;" · "&amp;INDEX(Proyectos!$D$3:$D$299,MATCH(E486*100+6,Proyectos!$M$3:$M$299,0)),"")</f>
        <v/>
      </c>
      <c r="F492" s="36" t="n"/>
      <c r="G492" s="36" t="n"/>
      <c r="I492" t="str">
        <f>IFERROR(INDEX(Proyectos!$H$3:$H$299,MATCH(A486*100+6,Proyectos!$M$3:$M$299,0)),"")</f>
        <v/>
      </c>
      <c r="J492" t="str">
        <f>IFERROR(INDEX(Proyectos!$H$3:$H$299,MATCH(B486*100+6,Proyectos!$M$3:$M$299,0)),"")</f>
        <v/>
      </c>
      <c r="K492" t="str">
        <f>IFERROR(INDEX(Proyectos!$H$3:$H$299,MATCH(C486*100+6,Proyectos!$M$3:$M$299,0)),"")</f>
        <v/>
      </c>
      <c r="L492" t="str">
        <f>IFERROR(INDEX(Proyectos!$H$3:$H$299,MATCH(D486*100+6,Proyectos!$M$3:$M$299,0)),"")</f>
        <v/>
      </c>
      <c r="M492" t="str">
        <f>IFERROR(INDEX(Proyectos!$H$3:$H$299,MATCH(E486*100+6,Proyectos!$M$3:$M$299,0)),"")</f>
        <v/>
      </c>
    </row>
    <row r="493" ht="24" customHeight="1">
      <c r="A493" s="38" t="str">
        <f>IFERROR("#"&amp;INDEX(Proyectos!$A$3:$A$299,MATCH(A486*100+7,Proyectos!$M$3:$M$299,0))&amp;" · "&amp;INDEX(Proyectos!$D$3:$D$299,MATCH(A486*100+7,Proyectos!$M$3:$M$299,0)),"")</f>
        <v/>
      </c>
      <c r="B493" s="38" t="str">
        <f>IFERROR("#"&amp;INDEX(Proyectos!$A$3:$A$299,MATCH(B486*100+7,Proyectos!$M$3:$M$299,0))&amp;" · "&amp;INDEX(Proyectos!$D$3:$D$299,MATCH(B486*100+7,Proyectos!$M$3:$M$299,0)),"")</f>
        <v/>
      </c>
      <c r="C493" s="38" t="str">
        <f>IFERROR("#"&amp;INDEX(Proyectos!$A$3:$A$299,MATCH(C486*100+7,Proyectos!$M$3:$M$299,0))&amp;" · "&amp;INDEX(Proyectos!$D$3:$D$299,MATCH(C486*100+7,Proyectos!$M$3:$M$299,0)),"")</f>
        <v/>
      </c>
      <c r="D493" s="38" t="str">
        <f>IFERROR("#"&amp;INDEX(Proyectos!$A$3:$A$299,MATCH(D486*100+7,Proyectos!$M$3:$M$299,0))&amp;" · "&amp;INDEX(Proyectos!$D$3:$D$299,MATCH(D486*100+7,Proyectos!$M$3:$M$299,0)),"")</f>
        <v/>
      </c>
      <c r="E493" s="38" t="str">
        <f>IFERROR("#"&amp;INDEX(Proyectos!$A$3:$A$299,MATCH(E486*100+7,Proyectos!$M$3:$M$299,0))&amp;" · "&amp;INDEX(Proyectos!$D$3:$D$299,MATCH(E486*100+7,Proyectos!$M$3:$M$299,0)),"")</f>
        <v/>
      </c>
      <c r="F493" s="36" t="n"/>
      <c r="G493" s="36" t="n"/>
      <c r="I493" t="str">
        <f>IFERROR(INDEX(Proyectos!$H$3:$H$299,MATCH(A486*100+7,Proyectos!$M$3:$M$299,0)),"")</f>
        <v/>
      </c>
      <c r="J493" t="str">
        <f>IFERROR(INDEX(Proyectos!$H$3:$H$299,MATCH(B486*100+7,Proyectos!$M$3:$M$299,0)),"")</f>
        <v/>
      </c>
      <c r="K493" t="str">
        <f>IFERROR(INDEX(Proyectos!$H$3:$H$299,MATCH(C486*100+7,Proyectos!$M$3:$M$299,0)),"")</f>
        <v/>
      </c>
      <c r="L493" t="str">
        <f>IFERROR(INDEX(Proyectos!$H$3:$H$299,MATCH(D486*100+7,Proyectos!$M$3:$M$299,0)),"")</f>
        <v/>
      </c>
      <c r="M493" t="str">
        <f>IFERROR(INDEX(Proyectos!$H$3:$H$299,MATCH(E486*100+7,Proyectos!$M$3:$M$299,0)),"")</f>
        <v/>
      </c>
    </row>
    <row r="494" ht="24" customHeight="1">
      <c r="A494" s="38" t="str">
        <f>IFERROR("#"&amp;INDEX(Proyectos!$A$3:$A$299,MATCH(A486*100+8,Proyectos!$M$3:$M$299,0))&amp;" · "&amp;INDEX(Proyectos!$D$3:$D$299,MATCH(A486*100+8,Proyectos!$M$3:$M$299,0)),"")</f>
        <v/>
      </c>
      <c r="B494" s="38" t="str">
        <f>IFERROR("#"&amp;INDEX(Proyectos!$A$3:$A$299,MATCH(B486*100+8,Proyectos!$M$3:$M$299,0))&amp;" · "&amp;INDEX(Proyectos!$D$3:$D$299,MATCH(B486*100+8,Proyectos!$M$3:$M$299,0)),"")</f>
        <v/>
      </c>
      <c r="C494" s="38" t="str">
        <f>IFERROR("#"&amp;INDEX(Proyectos!$A$3:$A$299,MATCH(C486*100+8,Proyectos!$M$3:$M$299,0))&amp;" · "&amp;INDEX(Proyectos!$D$3:$D$299,MATCH(C486*100+8,Proyectos!$M$3:$M$299,0)),"")</f>
        <v/>
      </c>
      <c r="D494" s="38" t="str">
        <f>IFERROR("#"&amp;INDEX(Proyectos!$A$3:$A$299,MATCH(D486*100+8,Proyectos!$M$3:$M$299,0))&amp;" · "&amp;INDEX(Proyectos!$D$3:$D$299,MATCH(D486*100+8,Proyectos!$M$3:$M$299,0)),"")</f>
        <v/>
      </c>
      <c r="E494" s="38" t="str">
        <f>IFERROR("#"&amp;INDEX(Proyectos!$A$3:$A$299,MATCH(E486*100+8,Proyectos!$M$3:$M$299,0))&amp;" · "&amp;INDEX(Proyectos!$D$3:$D$299,MATCH(E486*100+8,Proyectos!$M$3:$M$299,0)),"")</f>
        <v/>
      </c>
      <c r="F494" s="36" t="n"/>
      <c r="G494" s="36" t="n"/>
      <c r="I494" t="str">
        <f>IFERROR(INDEX(Proyectos!$H$3:$H$299,MATCH(A486*100+8,Proyectos!$M$3:$M$299,0)),"")</f>
        <v/>
      </c>
      <c r="J494" t="str">
        <f>IFERROR(INDEX(Proyectos!$H$3:$H$299,MATCH(B486*100+8,Proyectos!$M$3:$M$299,0)),"")</f>
        <v/>
      </c>
      <c r="K494" t="str">
        <f>IFERROR(INDEX(Proyectos!$H$3:$H$299,MATCH(C486*100+8,Proyectos!$M$3:$M$299,0)),"")</f>
        <v/>
      </c>
      <c r="L494" t="str">
        <f>IFERROR(INDEX(Proyectos!$H$3:$H$299,MATCH(D486*100+8,Proyectos!$M$3:$M$299,0)),"")</f>
        <v/>
      </c>
      <c r="M494" t="str">
        <f>IFERROR(INDEX(Proyectos!$H$3:$H$299,MATCH(E486*100+8,Proyectos!$M$3:$M$299,0)),"")</f>
        <v/>
      </c>
    </row>
    <row r="496" ht="21.75" customHeight="1">
      <c r="A496" s="66" t="inlineStr">
        <is>
          <t>MAYO 2027</t>
        </is>
      </c>
    </row>
    <row r="497" ht="15.75" customHeight="1">
      <c r="A497" s="35" t="inlineStr">
        <is>
          <t>LUN</t>
        </is>
      </c>
      <c r="B497" s="35" t="inlineStr">
        <is>
          <t>MAR</t>
        </is>
      </c>
      <c r="C497" s="35" t="inlineStr">
        <is>
          <t>MIÉ</t>
        </is>
      </c>
      <c r="D497" s="35" t="inlineStr">
        <is>
          <t>JUE</t>
        </is>
      </c>
      <c r="E497" s="35" t="inlineStr">
        <is>
          <t>VIE</t>
        </is>
      </c>
      <c r="F497" s="35" t="inlineStr">
        <is>
          <t>SÁB</t>
        </is>
      </c>
      <c r="G497" s="35" t="inlineStr">
        <is>
          <t>DOM</t>
        </is>
      </c>
    </row>
    <row r="498" ht="15" customHeight="1">
      <c r="A498" s="36" t="n"/>
      <c r="B498" s="36" t="n"/>
      <c r="C498" s="36" t="n"/>
      <c r="D498" s="36" t="n"/>
      <c r="E498" s="36" t="n"/>
      <c r="F498" s="37" t="n">
        <v>46508</v>
      </c>
      <c r="G498" s="37" t="n">
        <v>46509</v>
      </c>
    </row>
    <row r="499" ht="24" customHeight="1">
      <c r="A499" s="36" t="n"/>
      <c r="B499" s="36" t="n"/>
      <c r="C499" s="36" t="n"/>
      <c r="D499" s="36" t="n"/>
      <c r="E499" s="36" t="n"/>
      <c r="F499" s="38" t="str">
        <f>IFERROR("#"&amp;INDEX(Proyectos!$A$3:$A$299,MATCH(F498*100+1,Proyectos!$M$3:$M$299,0))&amp;" · "&amp;INDEX(Proyectos!$D$3:$D$299,MATCH(F498*100+1,Proyectos!$M$3:$M$299,0)),"")</f>
        <v/>
      </c>
      <c r="G499" s="38" t="str">
        <f>IFERROR("#"&amp;INDEX(Proyectos!$A$3:$A$299,MATCH(G498*100+1,Proyectos!$M$3:$M$299,0))&amp;" · "&amp;INDEX(Proyectos!$D$3:$D$299,MATCH(G498*100+1,Proyectos!$M$3:$M$299,0)),"")</f>
        <v/>
      </c>
      <c r="N499" t="str">
        <f>IFERROR(INDEX(Proyectos!$H$3:$H$299,MATCH(F498*100+1,Proyectos!$M$3:$M$299,0)),"")</f>
        <v/>
      </c>
      <c r="O499" t="str">
        <f>IFERROR(INDEX(Proyectos!$H$3:$H$299,MATCH(G498*100+1,Proyectos!$M$3:$M$299,0)),"")</f>
        <v/>
      </c>
    </row>
    <row r="500" ht="24" customHeight="1">
      <c r="A500" s="36" t="n"/>
      <c r="B500" s="36" t="n"/>
      <c r="C500" s="36" t="n"/>
      <c r="D500" s="36" t="n"/>
      <c r="E500" s="36" t="n"/>
      <c r="F500" s="38" t="str">
        <f>IFERROR("#"&amp;INDEX(Proyectos!$A$3:$A$299,MATCH(F498*100+2,Proyectos!$M$3:$M$299,0))&amp;" · "&amp;INDEX(Proyectos!$D$3:$D$299,MATCH(F498*100+2,Proyectos!$M$3:$M$299,0)),"")</f>
        <v/>
      </c>
      <c r="G500" s="38" t="str">
        <f>IFERROR("#"&amp;INDEX(Proyectos!$A$3:$A$299,MATCH(G498*100+2,Proyectos!$M$3:$M$299,0))&amp;" · "&amp;INDEX(Proyectos!$D$3:$D$299,MATCH(G498*100+2,Proyectos!$M$3:$M$299,0)),"")</f>
        <v/>
      </c>
      <c r="N500" t="str">
        <f>IFERROR(INDEX(Proyectos!$H$3:$H$299,MATCH(F498*100+2,Proyectos!$M$3:$M$299,0)),"")</f>
        <v/>
      </c>
      <c r="O500" t="str">
        <f>IFERROR(INDEX(Proyectos!$H$3:$H$299,MATCH(G498*100+2,Proyectos!$M$3:$M$299,0)),"")</f>
        <v/>
      </c>
    </row>
    <row r="501" ht="24" customHeight="1">
      <c r="A501" s="36" t="n"/>
      <c r="B501" s="36" t="n"/>
      <c r="C501" s="36" t="n"/>
      <c r="D501" s="36" t="n"/>
      <c r="E501" s="36" t="n"/>
      <c r="F501" s="38" t="str">
        <f>IFERROR("#"&amp;INDEX(Proyectos!$A$3:$A$299,MATCH(F498*100+3,Proyectos!$M$3:$M$299,0))&amp;" · "&amp;INDEX(Proyectos!$D$3:$D$299,MATCH(F498*100+3,Proyectos!$M$3:$M$299,0)),"")</f>
        <v/>
      </c>
      <c r="G501" s="38" t="str">
        <f>IFERROR("#"&amp;INDEX(Proyectos!$A$3:$A$299,MATCH(G498*100+3,Proyectos!$M$3:$M$299,0))&amp;" · "&amp;INDEX(Proyectos!$D$3:$D$299,MATCH(G498*100+3,Proyectos!$M$3:$M$299,0)),"")</f>
        <v/>
      </c>
      <c r="N501" t="str">
        <f>IFERROR(INDEX(Proyectos!$H$3:$H$299,MATCH(F498*100+3,Proyectos!$M$3:$M$299,0)),"")</f>
        <v/>
      </c>
      <c r="O501" t="str">
        <f>IFERROR(INDEX(Proyectos!$H$3:$H$299,MATCH(G498*100+3,Proyectos!$M$3:$M$299,0)),"")</f>
        <v/>
      </c>
    </row>
    <row r="502" ht="24" customHeight="1">
      <c r="A502" s="36" t="n"/>
      <c r="B502" s="36" t="n"/>
      <c r="C502" s="36" t="n"/>
      <c r="D502" s="36" t="n"/>
      <c r="E502" s="36" t="n"/>
      <c r="F502" s="38" t="str">
        <f>IFERROR("#"&amp;INDEX(Proyectos!$A$3:$A$299,MATCH(F498*100+4,Proyectos!$M$3:$M$299,0))&amp;" · "&amp;INDEX(Proyectos!$D$3:$D$299,MATCH(F498*100+4,Proyectos!$M$3:$M$299,0)),"")</f>
        <v/>
      </c>
      <c r="G502" s="38" t="str">
        <f>IFERROR("#"&amp;INDEX(Proyectos!$A$3:$A$299,MATCH(G498*100+4,Proyectos!$M$3:$M$299,0))&amp;" · "&amp;INDEX(Proyectos!$D$3:$D$299,MATCH(G498*100+4,Proyectos!$M$3:$M$299,0)),"")</f>
        <v/>
      </c>
      <c r="N502" t="str">
        <f>IFERROR(INDEX(Proyectos!$H$3:$H$299,MATCH(F498*100+4,Proyectos!$M$3:$M$299,0)),"")</f>
        <v/>
      </c>
      <c r="O502" t="str">
        <f>IFERROR(INDEX(Proyectos!$H$3:$H$299,MATCH(G498*100+4,Proyectos!$M$3:$M$299,0)),"")</f>
        <v/>
      </c>
    </row>
    <row r="503" ht="24" customHeight="1">
      <c r="A503" s="36" t="n"/>
      <c r="B503" s="36" t="n"/>
      <c r="C503" s="36" t="n"/>
      <c r="D503" s="36" t="n"/>
      <c r="E503" s="36" t="n"/>
      <c r="F503" s="38" t="str">
        <f>IFERROR("#"&amp;INDEX(Proyectos!$A$3:$A$299,MATCH(F498*100+5,Proyectos!$M$3:$M$299,0))&amp;" · "&amp;INDEX(Proyectos!$D$3:$D$299,MATCH(F498*100+5,Proyectos!$M$3:$M$299,0)),"")</f>
        <v/>
      </c>
      <c r="G503" s="38" t="str">
        <f>IFERROR("#"&amp;INDEX(Proyectos!$A$3:$A$299,MATCH(G498*100+5,Proyectos!$M$3:$M$299,0))&amp;" · "&amp;INDEX(Proyectos!$D$3:$D$299,MATCH(G498*100+5,Proyectos!$M$3:$M$299,0)),"")</f>
        <v/>
      </c>
      <c r="N503" t="str">
        <f>IFERROR(INDEX(Proyectos!$H$3:$H$299,MATCH(F498*100+5,Proyectos!$M$3:$M$299,0)),"")</f>
        <v/>
      </c>
      <c r="O503" t="str">
        <f>IFERROR(INDEX(Proyectos!$H$3:$H$299,MATCH(G498*100+5,Proyectos!$M$3:$M$299,0)),"")</f>
        <v/>
      </c>
    </row>
    <row r="504" ht="24" customHeight="1">
      <c r="A504" s="36" t="n"/>
      <c r="B504" s="36" t="n"/>
      <c r="C504" s="36" t="n"/>
      <c r="D504" s="36" t="n"/>
      <c r="E504" s="36" t="n"/>
      <c r="F504" s="38" t="str">
        <f>IFERROR("#"&amp;INDEX(Proyectos!$A$3:$A$299,MATCH(F498*100+6,Proyectos!$M$3:$M$299,0))&amp;" · "&amp;INDEX(Proyectos!$D$3:$D$299,MATCH(F498*100+6,Proyectos!$M$3:$M$299,0)),"")</f>
        <v/>
      </c>
      <c r="G504" s="38" t="str">
        <f>IFERROR("#"&amp;INDEX(Proyectos!$A$3:$A$299,MATCH(G498*100+6,Proyectos!$M$3:$M$299,0))&amp;" · "&amp;INDEX(Proyectos!$D$3:$D$299,MATCH(G498*100+6,Proyectos!$M$3:$M$299,0)),"")</f>
        <v/>
      </c>
      <c r="N504" t="str">
        <f>IFERROR(INDEX(Proyectos!$H$3:$H$299,MATCH(F498*100+6,Proyectos!$M$3:$M$299,0)),"")</f>
        <v/>
      </c>
      <c r="O504" t="str">
        <f>IFERROR(INDEX(Proyectos!$H$3:$H$299,MATCH(G498*100+6,Proyectos!$M$3:$M$299,0)),"")</f>
        <v/>
      </c>
    </row>
    <row r="505" ht="24" customHeight="1">
      <c r="A505" s="36" t="n"/>
      <c r="B505" s="36" t="n"/>
      <c r="C505" s="36" t="n"/>
      <c r="D505" s="36" t="n"/>
      <c r="E505" s="36" t="n"/>
      <c r="F505" s="38" t="str">
        <f>IFERROR("#"&amp;INDEX(Proyectos!$A$3:$A$299,MATCH(F498*100+7,Proyectos!$M$3:$M$299,0))&amp;" · "&amp;INDEX(Proyectos!$D$3:$D$299,MATCH(F498*100+7,Proyectos!$M$3:$M$299,0)),"")</f>
        <v/>
      </c>
      <c r="G505" s="38" t="str">
        <f>IFERROR("#"&amp;INDEX(Proyectos!$A$3:$A$299,MATCH(G498*100+7,Proyectos!$M$3:$M$299,0))&amp;" · "&amp;INDEX(Proyectos!$D$3:$D$299,MATCH(G498*100+7,Proyectos!$M$3:$M$299,0)),"")</f>
        <v/>
      </c>
      <c r="N505" t="str">
        <f>IFERROR(INDEX(Proyectos!$H$3:$H$299,MATCH(F498*100+7,Proyectos!$M$3:$M$299,0)),"")</f>
        <v/>
      </c>
      <c r="O505" t="str">
        <f>IFERROR(INDEX(Proyectos!$H$3:$H$299,MATCH(G498*100+7,Proyectos!$M$3:$M$299,0)),"")</f>
        <v/>
      </c>
    </row>
    <row r="506" ht="24" customHeight="1">
      <c r="A506" s="36" t="n"/>
      <c r="B506" s="36" t="n"/>
      <c r="C506" s="36" t="n"/>
      <c r="D506" s="36" t="n"/>
      <c r="E506" s="36" t="n"/>
      <c r="F506" s="38" t="str">
        <f>IFERROR("#"&amp;INDEX(Proyectos!$A$3:$A$299,MATCH(F498*100+8,Proyectos!$M$3:$M$299,0))&amp;" · "&amp;INDEX(Proyectos!$D$3:$D$299,MATCH(F498*100+8,Proyectos!$M$3:$M$299,0)),"")</f>
        <v/>
      </c>
      <c r="G506" s="38" t="str">
        <f>IFERROR("#"&amp;INDEX(Proyectos!$A$3:$A$299,MATCH(G498*100+8,Proyectos!$M$3:$M$299,0))&amp;" · "&amp;INDEX(Proyectos!$D$3:$D$299,MATCH(G498*100+8,Proyectos!$M$3:$M$299,0)),"")</f>
        <v/>
      </c>
      <c r="N506" t="str">
        <f>IFERROR(INDEX(Proyectos!$H$3:$H$299,MATCH(F498*100+8,Proyectos!$M$3:$M$299,0)),"")</f>
        <v/>
      </c>
      <c r="O506" t="str">
        <f>IFERROR(INDEX(Proyectos!$H$3:$H$299,MATCH(G498*100+8,Proyectos!$M$3:$M$299,0)),"")</f>
        <v/>
      </c>
    </row>
    <row r="507" ht="15" customHeight="1">
      <c r="A507" s="37" t="n">
        <v>46510</v>
      </c>
      <c r="B507" s="37" t="n">
        <v>46511</v>
      </c>
      <c r="C507" s="37" t="n">
        <v>46512</v>
      </c>
      <c r="D507" s="37" t="n">
        <v>46513</v>
      </c>
      <c r="E507" s="37" t="n">
        <v>46514</v>
      </c>
      <c r="F507" s="37" t="n">
        <v>46515</v>
      </c>
      <c r="G507" s="37" t="n">
        <v>46516</v>
      </c>
    </row>
    <row r="508" ht="24" customHeight="1">
      <c r="A508" s="38" t="str">
        <f>IFERROR("#"&amp;INDEX(Proyectos!$A$3:$A$299,MATCH(A507*100+1,Proyectos!$M$3:$M$299,0))&amp;" · "&amp;INDEX(Proyectos!$D$3:$D$299,MATCH(A507*100+1,Proyectos!$M$3:$M$299,0)),"")</f>
        <v/>
      </c>
      <c r="B508" s="38" t="str">
        <f>IFERROR("#"&amp;INDEX(Proyectos!$A$3:$A$299,MATCH(B507*100+1,Proyectos!$M$3:$M$299,0))&amp;" · "&amp;INDEX(Proyectos!$D$3:$D$299,MATCH(B507*100+1,Proyectos!$M$3:$M$299,0)),"")</f>
        <v/>
      </c>
      <c r="C508" s="38" t="str">
        <f>IFERROR("#"&amp;INDEX(Proyectos!$A$3:$A$299,MATCH(C507*100+1,Proyectos!$M$3:$M$299,0))&amp;" · "&amp;INDEX(Proyectos!$D$3:$D$299,MATCH(C507*100+1,Proyectos!$M$3:$M$299,0)),"")</f>
        <v/>
      </c>
      <c r="D508" s="38" t="str">
        <f>IFERROR("#"&amp;INDEX(Proyectos!$A$3:$A$299,MATCH(D507*100+1,Proyectos!$M$3:$M$299,0))&amp;" · "&amp;INDEX(Proyectos!$D$3:$D$299,MATCH(D507*100+1,Proyectos!$M$3:$M$299,0)),"")</f>
        <v/>
      </c>
      <c r="E508" s="38" t="str">
        <f>IFERROR("#"&amp;INDEX(Proyectos!$A$3:$A$299,MATCH(E507*100+1,Proyectos!$M$3:$M$299,0))&amp;" · "&amp;INDEX(Proyectos!$D$3:$D$299,MATCH(E507*100+1,Proyectos!$M$3:$M$299,0)),"")</f>
        <v/>
      </c>
      <c r="F508" s="38" t="str">
        <f>IFERROR("#"&amp;INDEX(Proyectos!$A$3:$A$299,MATCH(F507*100+1,Proyectos!$M$3:$M$299,0))&amp;" · "&amp;INDEX(Proyectos!$D$3:$D$299,MATCH(F507*100+1,Proyectos!$M$3:$M$299,0)),"")</f>
        <v/>
      </c>
      <c r="G508" s="38" t="str">
        <f>IFERROR("#"&amp;INDEX(Proyectos!$A$3:$A$299,MATCH(G507*100+1,Proyectos!$M$3:$M$299,0))&amp;" · "&amp;INDEX(Proyectos!$D$3:$D$299,MATCH(G507*100+1,Proyectos!$M$3:$M$299,0)),"")</f>
        <v/>
      </c>
      <c r="I508" t="str">
        <f>IFERROR(INDEX(Proyectos!$H$3:$H$299,MATCH(A507*100+1,Proyectos!$M$3:$M$299,0)),"")</f>
        <v/>
      </c>
      <c r="J508" t="str">
        <f>IFERROR(INDEX(Proyectos!$H$3:$H$299,MATCH(B507*100+1,Proyectos!$M$3:$M$299,0)),"")</f>
        <v/>
      </c>
      <c r="K508" t="str">
        <f>IFERROR(INDEX(Proyectos!$H$3:$H$299,MATCH(C507*100+1,Proyectos!$M$3:$M$299,0)),"")</f>
        <v/>
      </c>
      <c r="L508" t="str">
        <f>IFERROR(INDEX(Proyectos!$H$3:$H$299,MATCH(D507*100+1,Proyectos!$M$3:$M$299,0)),"")</f>
        <v/>
      </c>
      <c r="M508" t="str">
        <f>IFERROR(INDEX(Proyectos!$H$3:$H$299,MATCH(E507*100+1,Proyectos!$M$3:$M$299,0)),"")</f>
        <v/>
      </c>
      <c r="N508" t="str">
        <f>IFERROR(INDEX(Proyectos!$H$3:$H$299,MATCH(F507*100+1,Proyectos!$M$3:$M$299,0)),"")</f>
        <v/>
      </c>
      <c r="O508" t="str">
        <f>IFERROR(INDEX(Proyectos!$H$3:$H$299,MATCH(G507*100+1,Proyectos!$M$3:$M$299,0)),"")</f>
        <v/>
      </c>
    </row>
    <row r="509" ht="24" customHeight="1">
      <c r="A509" s="38" t="str">
        <f>IFERROR("#"&amp;INDEX(Proyectos!$A$3:$A$299,MATCH(A507*100+2,Proyectos!$M$3:$M$299,0))&amp;" · "&amp;INDEX(Proyectos!$D$3:$D$299,MATCH(A507*100+2,Proyectos!$M$3:$M$299,0)),"")</f>
        <v/>
      </c>
      <c r="B509" s="38" t="str">
        <f>IFERROR("#"&amp;INDEX(Proyectos!$A$3:$A$299,MATCH(B507*100+2,Proyectos!$M$3:$M$299,0))&amp;" · "&amp;INDEX(Proyectos!$D$3:$D$299,MATCH(B507*100+2,Proyectos!$M$3:$M$299,0)),"")</f>
        <v/>
      </c>
      <c r="C509" s="38" t="str">
        <f>IFERROR("#"&amp;INDEX(Proyectos!$A$3:$A$299,MATCH(C507*100+2,Proyectos!$M$3:$M$299,0))&amp;" · "&amp;INDEX(Proyectos!$D$3:$D$299,MATCH(C507*100+2,Proyectos!$M$3:$M$299,0)),"")</f>
        <v/>
      </c>
      <c r="D509" s="38" t="str">
        <f>IFERROR("#"&amp;INDEX(Proyectos!$A$3:$A$299,MATCH(D507*100+2,Proyectos!$M$3:$M$299,0))&amp;" · "&amp;INDEX(Proyectos!$D$3:$D$299,MATCH(D507*100+2,Proyectos!$M$3:$M$299,0)),"")</f>
        <v/>
      </c>
      <c r="E509" s="38" t="str">
        <f>IFERROR("#"&amp;INDEX(Proyectos!$A$3:$A$299,MATCH(E507*100+2,Proyectos!$M$3:$M$299,0))&amp;" · "&amp;INDEX(Proyectos!$D$3:$D$299,MATCH(E507*100+2,Proyectos!$M$3:$M$299,0)),"")</f>
        <v/>
      </c>
      <c r="F509" s="38" t="str">
        <f>IFERROR("#"&amp;INDEX(Proyectos!$A$3:$A$299,MATCH(F507*100+2,Proyectos!$M$3:$M$299,0))&amp;" · "&amp;INDEX(Proyectos!$D$3:$D$299,MATCH(F507*100+2,Proyectos!$M$3:$M$299,0)),"")</f>
        <v/>
      </c>
      <c r="G509" s="38" t="str">
        <f>IFERROR("#"&amp;INDEX(Proyectos!$A$3:$A$299,MATCH(G507*100+2,Proyectos!$M$3:$M$299,0))&amp;" · "&amp;INDEX(Proyectos!$D$3:$D$299,MATCH(G507*100+2,Proyectos!$M$3:$M$299,0)),"")</f>
        <v/>
      </c>
      <c r="I509" t="str">
        <f>IFERROR(INDEX(Proyectos!$H$3:$H$299,MATCH(A507*100+2,Proyectos!$M$3:$M$299,0)),"")</f>
        <v/>
      </c>
      <c r="J509" t="str">
        <f>IFERROR(INDEX(Proyectos!$H$3:$H$299,MATCH(B507*100+2,Proyectos!$M$3:$M$299,0)),"")</f>
        <v/>
      </c>
      <c r="K509" t="str">
        <f>IFERROR(INDEX(Proyectos!$H$3:$H$299,MATCH(C507*100+2,Proyectos!$M$3:$M$299,0)),"")</f>
        <v/>
      </c>
      <c r="L509" t="str">
        <f>IFERROR(INDEX(Proyectos!$H$3:$H$299,MATCH(D507*100+2,Proyectos!$M$3:$M$299,0)),"")</f>
        <v/>
      </c>
      <c r="M509" t="str">
        <f>IFERROR(INDEX(Proyectos!$H$3:$H$299,MATCH(E507*100+2,Proyectos!$M$3:$M$299,0)),"")</f>
        <v/>
      </c>
      <c r="N509" t="str">
        <f>IFERROR(INDEX(Proyectos!$H$3:$H$299,MATCH(F507*100+2,Proyectos!$M$3:$M$299,0)),"")</f>
        <v/>
      </c>
      <c r="O509" t="str">
        <f>IFERROR(INDEX(Proyectos!$H$3:$H$299,MATCH(G507*100+2,Proyectos!$M$3:$M$299,0)),"")</f>
        <v/>
      </c>
    </row>
    <row r="510" ht="24" customHeight="1">
      <c r="A510" s="38" t="str">
        <f>IFERROR("#"&amp;INDEX(Proyectos!$A$3:$A$299,MATCH(A507*100+3,Proyectos!$M$3:$M$299,0))&amp;" · "&amp;INDEX(Proyectos!$D$3:$D$299,MATCH(A507*100+3,Proyectos!$M$3:$M$299,0)),"")</f>
        <v/>
      </c>
      <c r="B510" s="38" t="str">
        <f>IFERROR("#"&amp;INDEX(Proyectos!$A$3:$A$299,MATCH(B507*100+3,Proyectos!$M$3:$M$299,0))&amp;" · "&amp;INDEX(Proyectos!$D$3:$D$299,MATCH(B507*100+3,Proyectos!$M$3:$M$299,0)),"")</f>
        <v/>
      </c>
      <c r="C510" s="38" t="str">
        <f>IFERROR("#"&amp;INDEX(Proyectos!$A$3:$A$299,MATCH(C507*100+3,Proyectos!$M$3:$M$299,0))&amp;" · "&amp;INDEX(Proyectos!$D$3:$D$299,MATCH(C507*100+3,Proyectos!$M$3:$M$299,0)),"")</f>
        <v/>
      </c>
      <c r="D510" s="38" t="str">
        <f>IFERROR("#"&amp;INDEX(Proyectos!$A$3:$A$299,MATCH(D507*100+3,Proyectos!$M$3:$M$299,0))&amp;" · "&amp;INDEX(Proyectos!$D$3:$D$299,MATCH(D507*100+3,Proyectos!$M$3:$M$299,0)),"")</f>
        <v/>
      </c>
      <c r="E510" s="38" t="str">
        <f>IFERROR("#"&amp;INDEX(Proyectos!$A$3:$A$299,MATCH(E507*100+3,Proyectos!$M$3:$M$299,0))&amp;" · "&amp;INDEX(Proyectos!$D$3:$D$299,MATCH(E507*100+3,Proyectos!$M$3:$M$299,0)),"")</f>
        <v/>
      </c>
      <c r="F510" s="38" t="str">
        <f>IFERROR("#"&amp;INDEX(Proyectos!$A$3:$A$299,MATCH(F507*100+3,Proyectos!$M$3:$M$299,0))&amp;" · "&amp;INDEX(Proyectos!$D$3:$D$299,MATCH(F507*100+3,Proyectos!$M$3:$M$299,0)),"")</f>
        <v/>
      </c>
      <c r="G510" s="38" t="str">
        <f>IFERROR("#"&amp;INDEX(Proyectos!$A$3:$A$299,MATCH(G507*100+3,Proyectos!$M$3:$M$299,0))&amp;" · "&amp;INDEX(Proyectos!$D$3:$D$299,MATCH(G507*100+3,Proyectos!$M$3:$M$299,0)),"")</f>
        <v/>
      </c>
      <c r="I510" t="str">
        <f>IFERROR(INDEX(Proyectos!$H$3:$H$299,MATCH(A507*100+3,Proyectos!$M$3:$M$299,0)),"")</f>
        <v/>
      </c>
      <c r="J510" t="str">
        <f>IFERROR(INDEX(Proyectos!$H$3:$H$299,MATCH(B507*100+3,Proyectos!$M$3:$M$299,0)),"")</f>
        <v/>
      </c>
      <c r="K510" t="str">
        <f>IFERROR(INDEX(Proyectos!$H$3:$H$299,MATCH(C507*100+3,Proyectos!$M$3:$M$299,0)),"")</f>
        <v/>
      </c>
      <c r="L510" t="str">
        <f>IFERROR(INDEX(Proyectos!$H$3:$H$299,MATCH(D507*100+3,Proyectos!$M$3:$M$299,0)),"")</f>
        <v/>
      </c>
      <c r="M510" t="str">
        <f>IFERROR(INDEX(Proyectos!$H$3:$H$299,MATCH(E507*100+3,Proyectos!$M$3:$M$299,0)),"")</f>
        <v/>
      </c>
      <c r="N510" t="str">
        <f>IFERROR(INDEX(Proyectos!$H$3:$H$299,MATCH(F507*100+3,Proyectos!$M$3:$M$299,0)),"")</f>
        <v/>
      </c>
      <c r="O510" t="str">
        <f>IFERROR(INDEX(Proyectos!$H$3:$H$299,MATCH(G507*100+3,Proyectos!$M$3:$M$299,0)),"")</f>
        <v/>
      </c>
    </row>
    <row r="511" ht="24" customHeight="1">
      <c r="A511" s="38" t="str">
        <f>IFERROR("#"&amp;INDEX(Proyectos!$A$3:$A$299,MATCH(A507*100+4,Proyectos!$M$3:$M$299,0))&amp;" · "&amp;INDEX(Proyectos!$D$3:$D$299,MATCH(A507*100+4,Proyectos!$M$3:$M$299,0)),"")</f>
        <v/>
      </c>
      <c r="B511" s="38" t="str">
        <f>IFERROR("#"&amp;INDEX(Proyectos!$A$3:$A$299,MATCH(B507*100+4,Proyectos!$M$3:$M$299,0))&amp;" · "&amp;INDEX(Proyectos!$D$3:$D$299,MATCH(B507*100+4,Proyectos!$M$3:$M$299,0)),"")</f>
        <v/>
      </c>
      <c r="C511" s="38" t="str">
        <f>IFERROR("#"&amp;INDEX(Proyectos!$A$3:$A$299,MATCH(C507*100+4,Proyectos!$M$3:$M$299,0))&amp;" · "&amp;INDEX(Proyectos!$D$3:$D$299,MATCH(C507*100+4,Proyectos!$M$3:$M$299,0)),"")</f>
        <v/>
      </c>
      <c r="D511" s="38" t="str">
        <f>IFERROR("#"&amp;INDEX(Proyectos!$A$3:$A$299,MATCH(D507*100+4,Proyectos!$M$3:$M$299,0))&amp;" · "&amp;INDEX(Proyectos!$D$3:$D$299,MATCH(D507*100+4,Proyectos!$M$3:$M$299,0)),"")</f>
        <v/>
      </c>
      <c r="E511" s="38" t="str">
        <f>IFERROR("#"&amp;INDEX(Proyectos!$A$3:$A$299,MATCH(E507*100+4,Proyectos!$M$3:$M$299,0))&amp;" · "&amp;INDEX(Proyectos!$D$3:$D$299,MATCH(E507*100+4,Proyectos!$M$3:$M$299,0)),"")</f>
        <v/>
      </c>
      <c r="F511" s="38" t="str">
        <f>IFERROR("#"&amp;INDEX(Proyectos!$A$3:$A$299,MATCH(F507*100+4,Proyectos!$M$3:$M$299,0))&amp;" · "&amp;INDEX(Proyectos!$D$3:$D$299,MATCH(F507*100+4,Proyectos!$M$3:$M$299,0)),"")</f>
        <v/>
      </c>
      <c r="G511" s="38" t="str">
        <f>IFERROR("#"&amp;INDEX(Proyectos!$A$3:$A$299,MATCH(G507*100+4,Proyectos!$M$3:$M$299,0))&amp;" · "&amp;INDEX(Proyectos!$D$3:$D$299,MATCH(G507*100+4,Proyectos!$M$3:$M$299,0)),"")</f>
        <v/>
      </c>
      <c r="I511" t="str">
        <f>IFERROR(INDEX(Proyectos!$H$3:$H$299,MATCH(A507*100+4,Proyectos!$M$3:$M$299,0)),"")</f>
        <v/>
      </c>
      <c r="J511" t="str">
        <f>IFERROR(INDEX(Proyectos!$H$3:$H$299,MATCH(B507*100+4,Proyectos!$M$3:$M$299,0)),"")</f>
        <v/>
      </c>
      <c r="K511" t="str">
        <f>IFERROR(INDEX(Proyectos!$H$3:$H$299,MATCH(C507*100+4,Proyectos!$M$3:$M$299,0)),"")</f>
        <v/>
      </c>
      <c r="L511" t="str">
        <f>IFERROR(INDEX(Proyectos!$H$3:$H$299,MATCH(D507*100+4,Proyectos!$M$3:$M$299,0)),"")</f>
        <v/>
      </c>
      <c r="M511" t="str">
        <f>IFERROR(INDEX(Proyectos!$H$3:$H$299,MATCH(E507*100+4,Proyectos!$M$3:$M$299,0)),"")</f>
        <v/>
      </c>
      <c r="N511" t="str">
        <f>IFERROR(INDEX(Proyectos!$H$3:$H$299,MATCH(F507*100+4,Proyectos!$M$3:$M$299,0)),"")</f>
        <v/>
      </c>
      <c r="O511" t="str">
        <f>IFERROR(INDEX(Proyectos!$H$3:$H$299,MATCH(G507*100+4,Proyectos!$M$3:$M$299,0)),"")</f>
        <v/>
      </c>
    </row>
    <row r="512" ht="24" customHeight="1">
      <c r="A512" s="38" t="str">
        <f>IFERROR("#"&amp;INDEX(Proyectos!$A$3:$A$299,MATCH(A507*100+5,Proyectos!$M$3:$M$299,0))&amp;" · "&amp;INDEX(Proyectos!$D$3:$D$299,MATCH(A507*100+5,Proyectos!$M$3:$M$299,0)),"")</f>
        <v/>
      </c>
      <c r="B512" s="38" t="str">
        <f>IFERROR("#"&amp;INDEX(Proyectos!$A$3:$A$299,MATCH(B507*100+5,Proyectos!$M$3:$M$299,0))&amp;" · "&amp;INDEX(Proyectos!$D$3:$D$299,MATCH(B507*100+5,Proyectos!$M$3:$M$299,0)),"")</f>
        <v/>
      </c>
      <c r="C512" s="38" t="str">
        <f>IFERROR("#"&amp;INDEX(Proyectos!$A$3:$A$299,MATCH(C507*100+5,Proyectos!$M$3:$M$299,0))&amp;" · "&amp;INDEX(Proyectos!$D$3:$D$299,MATCH(C507*100+5,Proyectos!$M$3:$M$299,0)),"")</f>
        <v/>
      </c>
      <c r="D512" s="38" t="str">
        <f>IFERROR("#"&amp;INDEX(Proyectos!$A$3:$A$299,MATCH(D507*100+5,Proyectos!$M$3:$M$299,0))&amp;" · "&amp;INDEX(Proyectos!$D$3:$D$299,MATCH(D507*100+5,Proyectos!$M$3:$M$299,0)),"")</f>
        <v/>
      </c>
      <c r="E512" s="38" t="str">
        <f>IFERROR("#"&amp;INDEX(Proyectos!$A$3:$A$299,MATCH(E507*100+5,Proyectos!$M$3:$M$299,0))&amp;" · "&amp;INDEX(Proyectos!$D$3:$D$299,MATCH(E507*100+5,Proyectos!$M$3:$M$299,0)),"")</f>
        <v/>
      </c>
      <c r="F512" s="38" t="str">
        <f>IFERROR("#"&amp;INDEX(Proyectos!$A$3:$A$299,MATCH(F507*100+5,Proyectos!$M$3:$M$299,0))&amp;" · "&amp;INDEX(Proyectos!$D$3:$D$299,MATCH(F507*100+5,Proyectos!$M$3:$M$299,0)),"")</f>
        <v/>
      </c>
      <c r="G512" s="38" t="str">
        <f>IFERROR("#"&amp;INDEX(Proyectos!$A$3:$A$299,MATCH(G507*100+5,Proyectos!$M$3:$M$299,0))&amp;" · "&amp;INDEX(Proyectos!$D$3:$D$299,MATCH(G507*100+5,Proyectos!$M$3:$M$299,0)),"")</f>
        <v/>
      </c>
      <c r="I512" t="str">
        <f>IFERROR(INDEX(Proyectos!$H$3:$H$299,MATCH(A507*100+5,Proyectos!$M$3:$M$299,0)),"")</f>
        <v/>
      </c>
      <c r="J512" t="str">
        <f>IFERROR(INDEX(Proyectos!$H$3:$H$299,MATCH(B507*100+5,Proyectos!$M$3:$M$299,0)),"")</f>
        <v/>
      </c>
      <c r="K512" t="str">
        <f>IFERROR(INDEX(Proyectos!$H$3:$H$299,MATCH(C507*100+5,Proyectos!$M$3:$M$299,0)),"")</f>
        <v/>
      </c>
      <c r="L512" t="str">
        <f>IFERROR(INDEX(Proyectos!$H$3:$H$299,MATCH(D507*100+5,Proyectos!$M$3:$M$299,0)),"")</f>
        <v/>
      </c>
      <c r="M512" t="str">
        <f>IFERROR(INDEX(Proyectos!$H$3:$H$299,MATCH(E507*100+5,Proyectos!$M$3:$M$299,0)),"")</f>
        <v/>
      </c>
      <c r="N512" t="str">
        <f>IFERROR(INDEX(Proyectos!$H$3:$H$299,MATCH(F507*100+5,Proyectos!$M$3:$M$299,0)),"")</f>
        <v/>
      </c>
      <c r="O512" t="str">
        <f>IFERROR(INDEX(Proyectos!$H$3:$H$299,MATCH(G507*100+5,Proyectos!$M$3:$M$299,0)),"")</f>
        <v/>
      </c>
    </row>
    <row r="513" ht="24" customHeight="1">
      <c r="A513" s="38" t="str">
        <f>IFERROR("#"&amp;INDEX(Proyectos!$A$3:$A$299,MATCH(A507*100+6,Proyectos!$M$3:$M$299,0))&amp;" · "&amp;INDEX(Proyectos!$D$3:$D$299,MATCH(A507*100+6,Proyectos!$M$3:$M$299,0)),"")</f>
        <v/>
      </c>
      <c r="B513" s="38" t="str">
        <f>IFERROR("#"&amp;INDEX(Proyectos!$A$3:$A$299,MATCH(B507*100+6,Proyectos!$M$3:$M$299,0))&amp;" · "&amp;INDEX(Proyectos!$D$3:$D$299,MATCH(B507*100+6,Proyectos!$M$3:$M$299,0)),"")</f>
        <v/>
      </c>
      <c r="C513" s="38" t="str">
        <f>IFERROR("#"&amp;INDEX(Proyectos!$A$3:$A$299,MATCH(C507*100+6,Proyectos!$M$3:$M$299,0))&amp;" · "&amp;INDEX(Proyectos!$D$3:$D$299,MATCH(C507*100+6,Proyectos!$M$3:$M$299,0)),"")</f>
        <v/>
      </c>
      <c r="D513" s="38" t="str">
        <f>IFERROR("#"&amp;INDEX(Proyectos!$A$3:$A$299,MATCH(D507*100+6,Proyectos!$M$3:$M$299,0))&amp;" · "&amp;INDEX(Proyectos!$D$3:$D$299,MATCH(D507*100+6,Proyectos!$M$3:$M$299,0)),"")</f>
        <v/>
      </c>
      <c r="E513" s="38" t="str">
        <f>IFERROR("#"&amp;INDEX(Proyectos!$A$3:$A$299,MATCH(E507*100+6,Proyectos!$M$3:$M$299,0))&amp;" · "&amp;INDEX(Proyectos!$D$3:$D$299,MATCH(E507*100+6,Proyectos!$M$3:$M$299,0)),"")</f>
        <v/>
      </c>
      <c r="F513" s="38" t="str">
        <f>IFERROR("#"&amp;INDEX(Proyectos!$A$3:$A$299,MATCH(F507*100+6,Proyectos!$M$3:$M$299,0))&amp;" · "&amp;INDEX(Proyectos!$D$3:$D$299,MATCH(F507*100+6,Proyectos!$M$3:$M$299,0)),"")</f>
        <v/>
      </c>
      <c r="G513" s="38" t="str">
        <f>IFERROR("#"&amp;INDEX(Proyectos!$A$3:$A$299,MATCH(G507*100+6,Proyectos!$M$3:$M$299,0))&amp;" · "&amp;INDEX(Proyectos!$D$3:$D$299,MATCH(G507*100+6,Proyectos!$M$3:$M$299,0)),"")</f>
        <v/>
      </c>
      <c r="I513" t="str">
        <f>IFERROR(INDEX(Proyectos!$H$3:$H$299,MATCH(A507*100+6,Proyectos!$M$3:$M$299,0)),"")</f>
        <v/>
      </c>
      <c r="J513" t="str">
        <f>IFERROR(INDEX(Proyectos!$H$3:$H$299,MATCH(B507*100+6,Proyectos!$M$3:$M$299,0)),"")</f>
        <v/>
      </c>
      <c r="K513" t="str">
        <f>IFERROR(INDEX(Proyectos!$H$3:$H$299,MATCH(C507*100+6,Proyectos!$M$3:$M$299,0)),"")</f>
        <v/>
      </c>
      <c r="L513" t="str">
        <f>IFERROR(INDEX(Proyectos!$H$3:$H$299,MATCH(D507*100+6,Proyectos!$M$3:$M$299,0)),"")</f>
        <v/>
      </c>
      <c r="M513" t="str">
        <f>IFERROR(INDEX(Proyectos!$H$3:$H$299,MATCH(E507*100+6,Proyectos!$M$3:$M$299,0)),"")</f>
        <v/>
      </c>
      <c r="N513" t="str">
        <f>IFERROR(INDEX(Proyectos!$H$3:$H$299,MATCH(F507*100+6,Proyectos!$M$3:$M$299,0)),"")</f>
        <v/>
      </c>
      <c r="O513" t="str">
        <f>IFERROR(INDEX(Proyectos!$H$3:$H$299,MATCH(G507*100+6,Proyectos!$M$3:$M$299,0)),"")</f>
        <v/>
      </c>
    </row>
    <row r="514" ht="24" customHeight="1">
      <c r="A514" s="38" t="str">
        <f>IFERROR("#"&amp;INDEX(Proyectos!$A$3:$A$299,MATCH(A507*100+7,Proyectos!$M$3:$M$299,0))&amp;" · "&amp;INDEX(Proyectos!$D$3:$D$299,MATCH(A507*100+7,Proyectos!$M$3:$M$299,0)),"")</f>
        <v/>
      </c>
      <c r="B514" s="38" t="str">
        <f>IFERROR("#"&amp;INDEX(Proyectos!$A$3:$A$299,MATCH(B507*100+7,Proyectos!$M$3:$M$299,0))&amp;" · "&amp;INDEX(Proyectos!$D$3:$D$299,MATCH(B507*100+7,Proyectos!$M$3:$M$299,0)),"")</f>
        <v/>
      </c>
      <c r="C514" s="38" t="str">
        <f>IFERROR("#"&amp;INDEX(Proyectos!$A$3:$A$299,MATCH(C507*100+7,Proyectos!$M$3:$M$299,0))&amp;" · "&amp;INDEX(Proyectos!$D$3:$D$299,MATCH(C507*100+7,Proyectos!$M$3:$M$299,0)),"")</f>
        <v/>
      </c>
      <c r="D514" s="38" t="str">
        <f>IFERROR("#"&amp;INDEX(Proyectos!$A$3:$A$299,MATCH(D507*100+7,Proyectos!$M$3:$M$299,0))&amp;" · "&amp;INDEX(Proyectos!$D$3:$D$299,MATCH(D507*100+7,Proyectos!$M$3:$M$299,0)),"")</f>
        <v/>
      </c>
      <c r="E514" s="38" t="str">
        <f>IFERROR("#"&amp;INDEX(Proyectos!$A$3:$A$299,MATCH(E507*100+7,Proyectos!$M$3:$M$299,0))&amp;" · "&amp;INDEX(Proyectos!$D$3:$D$299,MATCH(E507*100+7,Proyectos!$M$3:$M$299,0)),"")</f>
        <v/>
      </c>
      <c r="F514" s="38" t="str">
        <f>IFERROR("#"&amp;INDEX(Proyectos!$A$3:$A$299,MATCH(F507*100+7,Proyectos!$M$3:$M$299,0))&amp;" · "&amp;INDEX(Proyectos!$D$3:$D$299,MATCH(F507*100+7,Proyectos!$M$3:$M$299,0)),"")</f>
        <v/>
      </c>
      <c r="G514" s="38" t="str">
        <f>IFERROR("#"&amp;INDEX(Proyectos!$A$3:$A$299,MATCH(G507*100+7,Proyectos!$M$3:$M$299,0))&amp;" · "&amp;INDEX(Proyectos!$D$3:$D$299,MATCH(G507*100+7,Proyectos!$M$3:$M$299,0)),"")</f>
        <v/>
      </c>
      <c r="I514" t="str">
        <f>IFERROR(INDEX(Proyectos!$H$3:$H$299,MATCH(A507*100+7,Proyectos!$M$3:$M$299,0)),"")</f>
        <v/>
      </c>
      <c r="J514" t="str">
        <f>IFERROR(INDEX(Proyectos!$H$3:$H$299,MATCH(B507*100+7,Proyectos!$M$3:$M$299,0)),"")</f>
        <v/>
      </c>
      <c r="K514" t="str">
        <f>IFERROR(INDEX(Proyectos!$H$3:$H$299,MATCH(C507*100+7,Proyectos!$M$3:$M$299,0)),"")</f>
        <v/>
      </c>
      <c r="L514" t="str">
        <f>IFERROR(INDEX(Proyectos!$H$3:$H$299,MATCH(D507*100+7,Proyectos!$M$3:$M$299,0)),"")</f>
        <v/>
      </c>
      <c r="M514" t="str">
        <f>IFERROR(INDEX(Proyectos!$H$3:$H$299,MATCH(E507*100+7,Proyectos!$M$3:$M$299,0)),"")</f>
        <v/>
      </c>
      <c r="N514" t="str">
        <f>IFERROR(INDEX(Proyectos!$H$3:$H$299,MATCH(F507*100+7,Proyectos!$M$3:$M$299,0)),"")</f>
        <v/>
      </c>
      <c r="O514" t="str">
        <f>IFERROR(INDEX(Proyectos!$H$3:$H$299,MATCH(G507*100+7,Proyectos!$M$3:$M$299,0)),"")</f>
        <v/>
      </c>
    </row>
    <row r="515" ht="24" customHeight="1">
      <c r="A515" s="38" t="str">
        <f>IFERROR("#"&amp;INDEX(Proyectos!$A$3:$A$299,MATCH(A507*100+8,Proyectos!$M$3:$M$299,0))&amp;" · "&amp;INDEX(Proyectos!$D$3:$D$299,MATCH(A507*100+8,Proyectos!$M$3:$M$299,0)),"")</f>
        <v/>
      </c>
      <c r="B515" s="38" t="str">
        <f>IFERROR("#"&amp;INDEX(Proyectos!$A$3:$A$299,MATCH(B507*100+8,Proyectos!$M$3:$M$299,0))&amp;" · "&amp;INDEX(Proyectos!$D$3:$D$299,MATCH(B507*100+8,Proyectos!$M$3:$M$299,0)),"")</f>
        <v/>
      </c>
      <c r="C515" s="38" t="str">
        <f>IFERROR("#"&amp;INDEX(Proyectos!$A$3:$A$299,MATCH(C507*100+8,Proyectos!$M$3:$M$299,0))&amp;" · "&amp;INDEX(Proyectos!$D$3:$D$299,MATCH(C507*100+8,Proyectos!$M$3:$M$299,0)),"")</f>
        <v/>
      </c>
      <c r="D515" s="38" t="str">
        <f>IFERROR("#"&amp;INDEX(Proyectos!$A$3:$A$299,MATCH(D507*100+8,Proyectos!$M$3:$M$299,0))&amp;" · "&amp;INDEX(Proyectos!$D$3:$D$299,MATCH(D507*100+8,Proyectos!$M$3:$M$299,0)),"")</f>
        <v/>
      </c>
      <c r="E515" s="38" t="str">
        <f>IFERROR("#"&amp;INDEX(Proyectos!$A$3:$A$299,MATCH(E507*100+8,Proyectos!$M$3:$M$299,0))&amp;" · "&amp;INDEX(Proyectos!$D$3:$D$299,MATCH(E507*100+8,Proyectos!$M$3:$M$299,0)),"")</f>
        <v/>
      </c>
      <c r="F515" s="38" t="str">
        <f>IFERROR("#"&amp;INDEX(Proyectos!$A$3:$A$299,MATCH(F507*100+8,Proyectos!$M$3:$M$299,0))&amp;" · "&amp;INDEX(Proyectos!$D$3:$D$299,MATCH(F507*100+8,Proyectos!$M$3:$M$299,0)),"")</f>
        <v/>
      </c>
      <c r="G515" s="38" t="str">
        <f>IFERROR("#"&amp;INDEX(Proyectos!$A$3:$A$299,MATCH(G507*100+8,Proyectos!$M$3:$M$299,0))&amp;" · "&amp;INDEX(Proyectos!$D$3:$D$299,MATCH(G507*100+8,Proyectos!$M$3:$M$299,0)),"")</f>
        <v/>
      </c>
      <c r="I515" t="str">
        <f>IFERROR(INDEX(Proyectos!$H$3:$H$299,MATCH(A507*100+8,Proyectos!$M$3:$M$299,0)),"")</f>
        <v/>
      </c>
      <c r="J515" t="str">
        <f>IFERROR(INDEX(Proyectos!$H$3:$H$299,MATCH(B507*100+8,Proyectos!$M$3:$M$299,0)),"")</f>
        <v/>
      </c>
      <c r="K515" t="str">
        <f>IFERROR(INDEX(Proyectos!$H$3:$H$299,MATCH(C507*100+8,Proyectos!$M$3:$M$299,0)),"")</f>
        <v/>
      </c>
      <c r="L515" t="str">
        <f>IFERROR(INDEX(Proyectos!$H$3:$H$299,MATCH(D507*100+8,Proyectos!$M$3:$M$299,0)),"")</f>
        <v/>
      </c>
      <c r="M515" t="str">
        <f>IFERROR(INDEX(Proyectos!$H$3:$H$299,MATCH(E507*100+8,Proyectos!$M$3:$M$299,0)),"")</f>
        <v/>
      </c>
      <c r="N515" t="str">
        <f>IFERROR(INDEX(Proyectos!$H$3:$H$299,MATCH(F507*100+8,Proyectos!$M$3:$M$299,0)),"")</f>
        <v/>
      </c>
      <c r="O515" t="str">
        <f>IFERROR(INDEX(Proyectos!$H$3:$H$299,MATCH(G507*100+8,Proyectos!$M$3:$M$299,0)),"")</f>
        <v/>
      </c>
    </row>
    <row r="516" ht="15" customHeight="1">
      <c r="A516" s="37" t="n">
        <v>46517</v>
      </c>
      <c r="B516" s="37" t="n">
        <v>46518</v>
      </c>
      <c r="C516" s="37" t="n">
        <v>46519</v>
      </c>
      <c r="D516" s="37" t="n">
        <v>46520</v>
      </c>
      <c r="E516" s="37" t="n">
        <v>46521</v>
      </c>
      <c r="F516" s="37" t="n">
        <v>46522</v>
      </c>
      <c r="G516" s="37" t="n">
        <v>46523</v>
      </c>
    </row>
    <row r="517" ht="24" customHeight="1">
      <c r="A517" s="38" t="str">
        <f>IFERROR("#"&amp;INDEX(Proyectos!$A$3:$A$299,MATCH(A516*100+1,Proyectos!$M$3:$M$299,0))&amp;" · "&amp;INDEX(Proyectos!$D$3:$D$299,MATCH(A516*100+1,Proyectos!$M$3:$M$299,0)),"")</f>
        <v/>
      </c>
      <c r="B517" s="38" t="str">
        <f>IFERROR("#"&amp;INDEX(Proyectos!$A$3:$A$299,MATCH(B516*100+1,Proyectos!$M$3:$M$299,0))&amp;" · "&amp;INDEX(Proyectos!$D$3:$D$299,MATCH(B516*100+1,Proyectos!$M$3:$M$299,0)),"")</f>
        <v/>
      </c>
      <c r="C517" s="38" t="str">
        <f>IFERROR("#"&amp;INDEX(Proyectos!$A$3:$A$299,MATCH(C516*100+1,Proyectos!$M$3:$M$299,0))&amp;" · "&amp;INDEX(Proyectos!$D$3:$D$299,MATCH(C516*100+1,Proyectos!$M$3:$M$299,0)),"")</f>
        <v/>
      </c>
      <c r="D517" s="38" t="str">
        <f>IFERROR("#"&amp;INDEX(Proyectos!$A$3:$A$299,MATCH(D516*100+1,Proyectos!$M$3:$M$299,0))&amp;" · "&amp;INDEX(Proyectos!$D$3:$D$299,MATCH(D516*100+1,Proyectos!$M$3:$M$299,0)),"")</f>
        <v/>
      </c>
      <c r="E517" s="38" t="str">
        <f>IFERROR("#"&amp;INDEX(Proyectos!$A$3:$A$299,MATCH(E516*100+1,Proyectos!$M$3:$M$299,0))&amp;" · "&amp;INDEX(Proyectos!$D$3:$D$299,MATCH(E516*100+1,Proyectos!$M$3:$M$299,0)),"")</f>
        <v/>
      </c>
      <c r="F517" s="38" t="str">
        <f>IFERROR("#"&amp;INDEX(Proyectos!$A$3:$A$299,MATCH(F516*100+1,Proyectos!$M$3:$M$299,0))&amp;" · "&amp;INDEX(Proyectos!$D$3:$D$299,MATCH(F516*100+1,Proyectos!$M$3:$M$299,0)),"")</f>
        <v/>
      </c>
      <c r="G517" s="38" t="str">
        <f>IFERROR("#"&amp;INDEX(Proyectos!$A$3:$A$299,MATCH(G516*100+1,Proyectos!$M$3:$M$299,0))&amp;" · "&amp;INDEX(Proyectos!$D$3:$D$299,MATCH(G516*100+1,Proyectos!$M$3:$M$299,0)),"")</f>
        <v/>
      </c>
      <c r="I517" t="str">
        <f>IFERROR(INDEX(Proyectos!$H$3:$H$299,MATCH(A516*100+1,Proyectos!$M$3:$M$299,0)),"")</f>
        <v/>
      </c>
      <c r="J517" t="str">
        <f>IFERROR(INDEX(Proyectos!$H$3:$H$299,MATCH(B516*100+1,Proyectos!$M$3:$M$299,0)),"")</f>
        <v/>
      </c>
      <c r="K517" t="str">
        <f>IFERROR(INDEX(Proyectos!$H$3:$H$299,MATCH(C516*100+1,Proyectos!$M$3:$M$299,0)),"")</f>
        <v/>
      </c>
      <c r="L517" t="str">
        <f>IFERROR(INDEX(Proyectos!$H$3:$H$299,MATCH(D516*100+1,Proyectos!$M$3:$M$299,0)),"")</f>
        <v/>
      </c>
      <c r="M517" t="str">
        <f>IFERROR(INDEX(Proyectos!$H$3:$H$299,MATCH(E516*100+1,Proyectos!$M$3:$M$299,0)),"")</f>
        <v/>
      </c>
      <c r="N517" t="str">
        <f>IFERROR(INDEX(Proyectos!$H$3:$H$299,MATCH(F516*100+1,Proyectos!$M$3:$M$299,0)),"")</f>
        <v/>
      </c>
      <c r="O517" t="str">
        <f>IFERROR(INDEX(Proyectos!$H$3:$H$299,MATCH(G516*100+1,Proyectos!$M$3:$M$299,0)),"")</f>
        <v/>
      </c>
    </row>
    <row r="518" ht="24" customHeight="1">
      <c r="A518" s="38" t="str">
        <f>IFERROR("#"&amp;INDEX(Proyectos!$A$3:$A$299,MATCH(A516*100+2,Proyectos!$M$3:$M$299,0))&amp;" · "&amp;INDEX(Proyectos!$D$3:$D$299,MATCH(A516*100+2,Proyectos!$M$3:$M$299,0)),"")</f>
        <v/>
      </c>
      <c r="B518" s="38" t="str">
        <f>IFERROR("#"&amp;INDEX(Proyectos!$A$3:$A$299,MATCH(B516*100+2,Proyectos!$M$3:$M$299,0))&amp;" · "&amp;INDEX(Proyectos!$D$3:$D$299,MATCH(B516*100+2,Proyectos!$M$3:$M$299,0)),"")</f>
        <v/>
      </c>
      <c r="C518" s="38" t="str">
        <f>IFERROR("#"&amp;INDEX(Proyectos!$A$3:$A$299,MATCH(C516*100+2,Proyectos!$M$3:$M$299,0))&amp;" · "&amp;INDEX(Proyectos!$D$3:$D$299,MATCH(C516*100+2,Proyectos!$M$3:$M$299,0)),"")</f>
        <v/>
      </c>
      <c r="D518" s="38" t="str">
        <f>IFERROR("#"&amp;INDEX(Proyectos!$A$3:$A$299,MATCH(D516*100+2,Proyectos!$M$3:$M$299,0))&amp;" · "&amp;INDEX(Proyectos!$D$3:$D$299,MATCH(D516*100+2,Proyectos!$M$3:$M$299,0)),"")</f>
        <v/>
      </c>
      <c r="E518" s="38" t="str">
        <f>IFERROR("#"&amp;INDEX(Proyectos!$A$3:$A$299,MATCH(E516*100+2,Proyectos!$M$3:$M$299,0))&amp;" · "&amp;INDEX(Proyectos!$D$3:$D$299,MATCH(E516*100+2,Proyectos!$M$3:$M$299,0)),"")</f>
        <v/>
      </c>
      <c r="F518" s="38" t="str">
        <f>IFERROR("#"&amp;INDEX(Proyectos!$A$3:$A$299,MATCH(F516*100+2,Proyectos!$M$3:$M$299,0))&amp;" · "&amp;INDEX(Proyectos!$D$3:$D$299,MATCH(F516*100+2,Proyectos!$M$3:$M$299,0)),"")</f>
        <v/>
      </c>
      <c r="G518" s="38" t="str">
        <f>IFERROR("#"&amp;INDEX(Proyectos!$A$3:$A$299,MATCH(G516*100+2,Proyectos!$M$3:$M$299,0))&amp;" · "&amp;INDEX(Proyectos!$D$3:$D$299,MATCH(G516*100+2,Proyectos!$M$3:$M$299,0)),"")</f>
        <v/>
      </c>
      <c r="I518" t="str">
        <f>IFERROR(INDEX(Proyectos!$H$3:$H$299,MATCH(A516*100+2,Proyectos!$M$3:$M$299,0)),"")</f>
        <v/>
      </c>
      <c r="J518" t="str">
        <f>IFERROR(INDEX(Proyectos!$H$3:$H$299,MATCH(B516*100+2,Proyectos!$M$3:$M$299,0)),"")</f>
        <v/>
      </c>
      <c r="K518" t="str">
        <f>IFERROR(INDEX(Proyectos!$H$3:$H$299,MATCH(C516*100+2,Proyectos!$M$3:$M$299,0)),"")</f>
        <v/>
      </c>
      <c r="L518" t="str">
        <f>IFERROR(INDEX(Proyectos!$H$3:$H$299,MATCH(D516*100+2,Proyectos!$M$3:$M$299,0)),"")</f>
        <v/>
      </c>
      <c r="M518" t="str">
        <f>IFERROR(INDEX(Proyectos!$H$3:$H$299,MATCH(E516*100+2,Proyectos!$M$3:$M$299,0)),"")</f>
        <v/>
      </c>
      <c r="N518" t="str">
        <f>IFERROR(INDEX(Proyectos!$H$3:$H$299,MATCH(F516*100+2,Proyectos!$M$3:$M$299,0)),"")</f>
        <v/>
      </c>
      <c r="O518" t="str">
        <f>IFERROR(INDEX(Proyectos!$H$3:$H$299,MATCH(G516*100+2,Proyectos!$M$3:$M$299,0)),"")</f>
        <v/>
      </c>
    </row>
    <row r="519" ht="24" customHeight="1">
      <c r="A519" s="38" t="str">
        <f>IFERROR("#"&amp;INDEX(Proyectos!$A$3:$A$299,MATCH(A516*100+3,Proyectos!$M$3:$M$299,0))&amp;" · "&amp;INDEX(Proyectos!$D$3:$D$299,MATCH(A516*100+3,Proyectos!$M$3:$M$299,0)),"")</f>
        <v/>
      </c>
      <c r="B519" s="38" t="str">
        <f>IFERROR("#"&amp;INDEX(Proyectos!$A$3:$A$299,MATCH(B516*100+3,Proyectos!$M$3:$M$299,0))&amp;" · "&amp;INDEX(Proyectos!$D$3:$D$299,MATCH(B516*100+3,Proyectos!$M$3:$M$299,0)),"")</f>
        <v/>
      </c>
      <c r="C519" s="38" t="str">
        <f>IFERROR("#"&amp;INDEX(Proyectos!$A$3:$A$299,MATCH(C516*100+3,Proyectos!$M$3:$M$299,0))&amp;" · "&amp;INDEX(Proyectos!$D$3:$D$299,MATCH(C516*100+3,Proyectos!$M$3:$M$299,0)),"")</f>
        <v/>
      </c>
      <c r="D519" s="38" t="str">
        <f>IFERROR("#"&amp;INDEX(Proyectos!$A$3:$A$299,MATCH(D516*100+3,Proyectos!$M$3:$M$299,0))&amp;" · "&amp;INDEX(Proyectos!$D$3:$D$299,MATCH(D516*100+3,Proyectos!$M$3:$M$299,0)),"")</f>
        <v/>
      </c>
      <c r="E519" s="38" t="str">
        <f>IFERROR("#"&amp;INDEX(Proyectos!$A$3:$A$299,MATCH(E516*100+3,Proyectos!$M$3:$M$299,0))&amp;" · "&amp;INDEX(Proyectos!$D$3:$D$299,MATCH(E516*100+3,Proyectos!$M$3:$M$299,0)),"")</f>
        <v/>
      </c>
      <c r="F519" s="38" t="str">
        <f>IFERROR("#"&amp;INDEX(Proyectos!$A$3:$A$299,MATCH(F516*100+3,Proyectos!$M$3:$M$299,0))&amp;" · "&amp;INDEX(Proyectos!$D$3:$D$299,MATCH(F516*100+3,Proyectos!$M$3:$M$299,0)),"")</f>
        <v/>
      </c>
      <c r="G519" s="38" t="str">
        <f>IFERROR("#"&amp;INDEX(Proyectos!$A$3:$A$299,MATCH(G516*100+3,Proyectos!$M$3:$M$299,0))&amp;" · "&amp;INDEX(Proyectos!$D$3:$D$299,MATCH(G516*100+3,Proyectos!$M$3:$M$299,0)),"")</f>
        <v/>
      </c>
      <c r="I519" t="str">
        <f>IFERROR(INDEX(Proyectos!$H$3:$H$299,MATCH(A516*100+3,Proyectos!$M$3:$M$299,0)),"")</f>
        <v/>
      </c>
      <c r="J519" t="str">
        <f>IFERROR(INDEX(Proyectos!$H$3:$H$299,MATCH(B516*100+3,Proyectos!$M$3:$M$299,0)),"")</f>
        <v/>
      </c>
      <c r="K519" t="str">
        <f>IFERROR(INDEX(Proyectos!$H$3:$H$299,MATCH(C516*100+3,Proyectos!$M$3:$M$299,0)),"")</f>
        <v/>
      </c>
      <c r="L519" t="str">
        <f>IFERROR(INDEX(Proyectos!$H$3:$H$299,MATCH(D516*100+3,Proyectos!$M$3:$M$299,0)),"")</f>
        <v/>
      </c>
      <c r="M519" t="str">
        <f>IFERROR(INDEX(Proyectos!$H$3:$H$299,MATCH(E516*100+3,Proyectos!$M$3:$M$299,0)),"")</f>
        <v/>
      </c>
      <c r="N519" t="str">
        <f>IFERROR(INDEX(Proyectos!$H$3:$H$299,MATCH(F516*100+3,Proyectos!$M$3:$M$299,0)),"")</f>
        <v/>
      </c>
      <c r="O519" t="str">
        <f>IFERROR(INDEX(Proyectos!$H$3:$H$299,MATCH(G516*100+3,Proyectos!$M$3:$M$299,0)),"")</f>
        <v/>
      </c>
    </row>
    <row r="520" ht="24" customHeight="1">
      <c r="A520" s="38" t="str">
        <f>IFERROR("#"&amp;INDEX(Proyectos!$A$3:$A$299,MATCH(A516*100+4,Proyectos!$M$3:$M$299,0))&amp;" · "&amp;INDEX(Proyectos!$D$3:$D$299,MATCH(A516*100+4,Proyectos!$M$3:$M$299,0)),"")</f>
        <v/>
      </c>
      <c r="B520" s="38" t="str">
        <f>IFERROR("#"&amp;INDEX(Proyectos!$A$3:$A$299,MATCH(B516*100+4,Proyectos!$M$3:$M$299,0))&amp;" · "&amp;INDEX(Proyectos!$D$3:$D$299,MATCH(B516*100+4,Proyectos!$M$3:$M$299,0)),"")</f>
        <v/>
      </c>
      <c r="C520" s="38" t="str">
        <f>IFERROR("#"&amp;INDEX(Proyectos!$A$3:$A$299,MATCH(C516*100+4,Proyectos!$M$3:$M$299,0))&amp;" · "&amp;INDEX(Proyectos!$D$3:$D$299,MATCH(C516*100+4,Proyectos!$M$3:$M$299,0)),"")</f>
        <v/>
      </c>
      <c r="D520" s="38" t="str">
        <f>IFERROR("#"&amp;INDEX(Proyectos!$A$3:$A$299,MATCH(D516*100+4,Proyectos!$M$3:$M$299,0))&amp;" · "&amp;INDEX(Proyectos!$D$3:$D$299,MATCH(D516*100+4,Proyectos!$M$3:$M$299,0)),"")</f>
        <v/>
      </c>
      <c r="E520" s="38" t="str">
        <f>IFERROR("#"&amp;INDEX(Proyectos!$A$3:$A$299,MATCH(E516*100+4,Proyectos!$M$3:$M$299,0))&amp;" · "&amp;INDEX(Proyectos!$D$3:$D$299,MATCH(E516*100+4,Proyectos!$M$3:$M$299,0)),"")</f>
        <v/>
      </c>
      <c r="F520" s="38" t="str">
        <f>IFERROR("#"&amp;INDEX(Proyectos!$A$3:$A$299,MATCH(F516*100+4,Proyectos!$M$3:$M$299,0))&amp;" · "&amp;INDEX(Proyectos!$D$3:$D$299,MATCH(F516*100+4,Proyectos!$M$3:$M$299,0)),"")</f>
        <v/>
      </c>
      <c r="G520" s="38" t="str">
        <f>IFERROR("#"&amp;INDEX(Proyectos!$A$3:$A$299,MATCH(G516*100+4,Proyectos!$M$3:$M$299,0))&amp;" · "&amp;INDEX(Proyectos!$D$3:$D$299,MATCH(G516*100+4,Proyectos!$M$3:$M$299,0)),"")</f>
        <v/>
      </c>
      <c r="I520" t="str">
        <f>IFERROR(INDEX(Proyectos!$H$3:$H$299,MATCH(A516*100+4,Proyectos!$M$3:$M$299,0)),"")</f>
        <v/>
      </c>
      <c r="J520" t="str">
        <f>IFERROR(INDEX(Proyectos!$H$3:$H$299,MATCH(B516*100+4,Proyectos!$M$3:$M$299,0)),"")</f>
        <v/>
      </c>
      <c r="K520" t="str">
        <f>IFERROR(INDEX(Proyectos!$H$3:$H$299,MATCH(C516*100+4,Proyectos!$M$3:$M$299,0)),"")</f>
        <v/>
      </c>
      <c r="L520" t="str">
        <f>IFERROR(INDEX(Proyectos!$H$3:$H$299,MATCH(D516*100+4,Proyectos!$M$3:$M$299,0)),"")</f>
        <v/>
      </c>
      <c r="M520" t="str">
        <f>IFERROR(INDEX(Proyectos!$H$3:$H$299,MATCH(E516*100+4,Proyectos!$M$3:$M$299,0)),"")</f>
        <v/>
      </c>
      <c r="N520" t="str">
        <f>IFERROR(INDEX(Proyectos!$H$3:$H$299,MATCH(F516*100+4,Proyectos!$M$3:$M$299,0)),"")</f>
        <v/>
      </c>
      <c r="O520" t="str">
        <f>IFERROR(INDEX(Proyectos!$H$3:$H$299,MATCH(G516*100+4,Proyectos!$M$3:$M$299,0)),"")</f>
        <v/>
      </c>
    </row>
    <row r="521" ht="24" customHeight="1">
      <c r="A521" s="38" t="str">
        <f>IFERROR("#"&amp;INDEX(Proyectos!$A$3:$A$299,MATCH(A516*100+5,Proyectos!$M$3:$M$299,0))&amp;" · "&amp;INDEX(Proyectos!$D$3:$D$299,MATCH(A516*100+5,Proyectos!$M$3:$M$299,0)),"")</f>
        <v/>
      </c>
      <c r="B521" s="38" t="str">
        <f>IFERROR("#"&amp;INDEX(Proyectos!$A$3:$A$299,MATCH(B516*100+5,Proyectos!$M$3:$M$299,0))&amp;" · "&amp;INDEX(Proyectos!$D$3:$D$299,MATCH(B516*100+5,Proyectos!$M$3:$M$299,0)),"")</f>
        <v/>
      </c>
      <c r="C521" s="38" t="str">
        <f>IFERROR("#"&amp;INDEX(Proyectos!$A$3:$A$299,MATCH(C516*100+5,Proyectos!$M$3:$M$299,0))&amp;" · "&amp;INDEX(Proyectos!$D$3:$D$299,MATCH(C516*100+5,Proyectos!$M$3:$M$299,0)),"")</f>
        <v/>
      </c>
      <c r="D521" s="38" t="str">
        <f>IFERROR("#"&amp;INDEX(Proyectos!$A$3:$A$299,MATCH(D516*100+5,Proyectos!$M$3:$M$299,0))&amp;" · "&amp;INDEX(Proyectos!$D$3:$D$299,MATCH(D516*100+5,Proyectos!$M$3:$M$299,0)),"")</f>
        <v/>
      </c>
      <c r="E521" s="38" t="str">
        <f>IFERROR("#"&amp;INDEX(Proyectos!$A$3:$A$299,MATCH(E516*100+5,Proyectos!$M$3:$M$299,0))&amp;" · "&amp;INDEX(Proyectos!$D$3:$D$299,MATCH(E516*100+5,Proyectos!$M$3:$M$299,0)),"")</f>
        <v/>
      </c>
      <c r="F521" s="38" t="str">
        <f>IFERROR("#"&amp;INDEX(Proyectos!$A$3:$A$299,MATCH(F516*100+5,Proyectos!$M$3:$M$299,0))&amp;" · "&amp;INDEX(Proyectos!$D$3:$D$299,MATCH(F516*100+5,Proyectos!$M$3:$M$299,0)),"")</f>
        <v/>
      </c>
      <c r="G521" s="38" t="str">
        <f>IFERROR("#"&amp;INDEX(Proyectos!$A$3:$A$299,MATCH(G516*100+5,Proyectos!$M$3:$M$299,0))&amp;" · "&amp;INDEX(Proyectos!$D$3:$D$299,MATCH(G516*100+5,Proyectos!$M$3:$M$299,0)),"")</f>
        <v/>
      </c>
      <c r="I521" t="str">
        <f>IFERROR(INDEX(Proyectos!$H$3:$H$299,MATCH(A516*100+5,Proyectos!$M$3:$M$299,0)),"")</f>
        <v/>
      </c>
      <c r="J521" t="str">
        <f>IFERROR(INDEX(Proyectos!$H$3:$H$299,MATCH(B516*100+5,Proyectos!$M$3:$M$299,0)),"")</f>
        <v/>
      </c>
      <c r="K521" t="str">
        <f>IFERROR(INDEX(Proyectos!$H$3:$H$299,MATCH(C516*100+5,Proyectos!$M$3:$M$299,0)),"")</f>
        <v/>
      </c>
      <c r="L521" t="str">
        <f>IFERROR(INDEX(Proyectos!$H$3:$H$299,MATCH(D516*100+5,Proyectos!$M$3:$M$299,0)),"")</f>
        <v/>
      </c>
      <c r="M521" t="str">
        <f>IFERROR(INDEX(Proyectos!$H$3:$H$299,MATCH(E516*100+5,Proyectos!$M$3:$M$299,0)),"")</f>
        <v/>
      </c>
      <c r="N521" t="str">
        <f>IFERROR(INDEX(Proyectos!$H$3:$H$299,MATCH(F516*100+5,Proyectos!$M$3:$M$299,0)),"")</f>
        <v/>
      </c>
      <c r="O521" t="str">
        <f>IFERROR(INDEX(Proyectos!$H$3:$H$299,MATCH(G516*100+5,Proyectos!$M$3:$M$299,0)),"")</f>
        <v/>
      </c>
    </row>
    <row r="522" ht="24" customHeight="1">
      <c r="A522" s="38" t="str">
        <f>IFERROR("#"&amp;INDEX(Proyectos!$A$3:$A$299,MATCH(A516*100+6,Proyectos!$M$3:$M$299,0))&amp;" · "&amp;INDEX(Proyectos!$D$3:$D$299,MATCH(A516*100+6,Proyectos!$M$3:$M$299,0)),"")</f>
        <v/>
      </c>
      <c r="B522" s="38" t="str">
        <f>IFERROR("#"&amp;INDEX(Proyectos!$A$3:$A$299,MATCH(B516*100+6,Proyectos!$M$3:$M$299,0))&amp;" · "&amp;INDEX(Proyectos!$D$3:$D$299,MATCH(B516*100+6,Proyectos!$M$3:$M$299,0)),"")</f>
        <v/>
      </c>
      <c r="C522" s="38" t="str">
        <f>IFERROR("#"&amp;INDEX(Proyectos!$A$3:$A$299,MATCH(C516*100+6,Proyectos!$M$3:$M$299,0))&amp;" · "&amp;INDEX(Proyectos!$D$3:$D$299,MATCH(C516*100+6,Proyectos!$M$3:$M$299,0)),"")</f>
        <v/>
      </c>
      <c r="D522" s="38" t="str">
        <f>IFERROR("#"&amp;INDEX(Proyectos!$A$3:$A$299,MATCH(D516*100+6,Proyectos!$M$3:$M$299,0))&amp;" · "&amp;INDEX(Proyectos!$D$3:$D$299,MATCH(D516*100+6,Proyectos!$M$3:$M$299,0)),"")</f>
        <v/>
      </c>
      <c r="E522" s="38" t="str">
        <f>IFERROR("#"&amp;INDEX(Proyectos!$A$3:$A$299,MATCH(E516*100+6,Proyectos!$M$3:$M$299,0))&amp;" · "&amp;INDEX(Proyectos!$D$3:$D$299,MATCH(E516*100+6,Proyectos!$M$3:$M$299,0)),"")</f>
        <v/>
      </c>
      <c r="F522" s="38" t="str">
        <f>IFERROR("#"&amp;INDEX(Proyectos!$A$3:$A$299,MATCH(F516*100+6,Proyectos!$M$3:$M$299,0))&amp;" · "&amp;INDEX(Proyectos!$D$3:$D$299,MATCH(F516*100+6,Proyectos!$M$3:$M$299,0)),"")</f>
        <v/>
      </c>
      <c r="G522" s="38" t="str">
        <f>IFERROR("#"&amp;INDEX(Proyectos!$A$3:$A$299,MATCH(G516*100+6,Proyectos!$M$3:$M$299,0))&amp;" · "&amp;INDEX(Proyectos!$D$3:$D$299,MATCH(G516*100+6,Proyectos!$M$3:$M$299,0)),"")</f>
        <v/>
      </c>
      <c r="I522" t="str">
        <f>IFERROR(INDEX(Proyectos!$H$3:$H$299,MATCH(A516*100+6,Proyectos!$M$3:$M$299,0)),"")</f>
        <v/>
      </c>
      <c r="J522" t="str">
        <f>IFERROR(INDEX(Proyectos!$H$3:$H$299,MATCH(B516*100+6,Proyectos!$M$3:$M$299,0)),"")</f>
        <v/>
      </c>
      <c r="K522" t="str">
        <f>IFERROR(INDEX(Proyectos!$H$3:$H$299,MATCH(C516*100+6,Proyectos!$M$3:$M$299,0)),"")</f>
        <v/>
      </c>
      <c r="L522" t="str">
        <f>IFERROR(INDEX(Proyectos!$H$3:$H$299,MATCH(D516*100+6,Proyectos!$M$3:$M$299,0)),"")</f>
        <v/>
      </c>
      <c r="M522" t="str">
        <f>IFERROR(INDEX(Proyectos!$H$3:$H$299,MATCH(E516*100+6,Proyectos!$M$3:$M$299,0)),"")</f>
        <v/>
      </c>
      <c r="N522" t="str">
        <f>IFERROR(INDEX(Proyectos!$H$3:$H$299,MATCH(F516*100+6,Proyectos!$M$3:$M$299,0)),"")</f>
        <v/>
      </c>
      <c r="O522" t="str">
        <f>IFERROR(INDEX(Proyectos!$H$3:$H$299,MATCH(G516*100+6,Proyectos!$M$3:$M$299,0)),"")</f>
        <v/>
      </c>
    </row>
    <row r="523" ht="24" customHeight="1">
      <c r="A523" s="38" t="str">
        <f>IFERROR("#"&amp;INDEX(Proyectos!$A$3:$A$299,MATCH(A516*100+7,Proyectos!$M$3:$M$299,0))&amp;" · "&amp;INDEX(Proyectos!$D$3:$D$299,MATCH(A516*100+7,Proyectos!$M$3:$M$299,0)),"")</f>
        <v/>
      </c>
      <c r="B523" s="38" t="str">
        <f>IFERROR("#"&amp;INDEX(Proyectos!$A$3:$A$299,MATCH(B516*100+7,Proyectos!$M$3:$M$299,0))&amp;" · "&amp;INDEX(Proyectos!$D$3:$D$299,MATCH(B516*100+7,Proyectos!$M$3:$M$299,0)),"")</f>
        <v/>
      </c>
      <c r="C523" s="38" t="str">
        <f>IFERROR("#"&amp;INDEX(Proyectos!$A$3:$A$299,MATCH(C516*100+7,Proyectos!$M$3:$M$299,0))&amp;" · "&amp;INDEX(Proyectos!$D$3:$D$299,MATCH(C516*100+7,Proyectos!$M$3:$M$299,0)),"")</f>
        <v/>
      </c>
      <c r="D523" s="38" t="str">
        <f>IFERROR("#"&amp;INDEX(Proyectos!$A$3:$A$299,MATCH(D516*100+7,Proyectos!$M$3:$M$299,0))&amp;" · "&amp;INDEX(Proyectos!$D$3:$D$299,MATCH(D516*100+7,Proyectos!$M$3:$M$299,0)),"")</f>
        <v/>
      </c>
      <c r="E523" s="38" t="str">
        <f>IFERROR("#"&amp;INDEX(Proyectos!$A$3:$A$299,MATCH(E516*100+7,Proyectos!$M$3:$M$299,0))&amp;" · "&amp;INDEX(Proyectos!$D$3:$D$299,MATCH(E516*100+7,Proyectos!$M$3:$M$299,0)),"")</f>
        <v/>
      </c>
      <c r="F523" s="38" t="str">
        <f>IFERROR("#"&amp;INDEX(Proyectos!$A$3:$A$299,MATCH(F516*100+7,Proyectos!$M$3:$M$299,0))&amp;" · "&amp;INDEX(Proyectos!$D$3:$D$299,MATCH(F516*100+7,Proyectos!$M$3:$M$299,0)),"")</f>
        <v/>
      </c>
      <c r="G523" s="38" t="str">
        <f>IFERROR("#"&amp;INDEX(Proyectos!$A$3:$A$299,MATCH(G516*100+7,Proyectos!$M$3:$M$299,0))&amp;" · "&amp;INDEX(Proyectos!$D$3:$D$299,MATCH(G516*100+7,Proyectos!$M$3:$M$299,0)),"")</f>
        <v/>
      </c>
      <c r="I523" t="str">
        <f>IFERROR(INDEX(Proyectos!$H$3:$H$299,MATCH(A516*100+7,Proyectos!$M$3:$M$299,0)),"")</f>
        <v/>
      </c>
      <c r="J523" t="str">
        <f>IFERROR(INDEX(Proyectos!$H$3:$H$299,MATCH(B516*100+7,Proyectos!$M$3:$M$299,0)),"")</f>
        <v/>
      </c>
      <c r="K523" t="str">
        <f>IFERROR(INDEX(Proyectos!$H$3:$H$299,MATCH(C516*100+7,Proyectos!$M$3:$M$299,0)),"")</f>
        <v/>
      </c>
      <c r="L523" t="str">
        <f>IFERROR(INDEX(Proyectos!$H$3:$H$299,MATCH(D516*100+7,Proyectos!$M$3:$M$299,0)),"")</f>
        <v/>
      </c>
      <c r="M523" t="str">
        <f>IFERROR(INDEX(Proyectos!$H$3:$H$299,MATCH(E516*100+7,Proyectos!$M$3:$M$299,0)),"")</f>
        <v/>
      </c>
      <c r="N523" t="str">
        <f>IFERROR(INDEX(Proyectos!$H$3:$H$299,MATCH(F516*100+7,Proyectos!$M$3:$M$299,0)),"")</f>
        <v/>
      </c>
      <c r="O523" t="str">
        <f>IFERROR(INDEX(Proyectos!$H$3:$H$299,MATCH(G516*100+7,Proyectos!$M$3:$M$299,0)),"")</f>
        <v/>
      </c>
    </row>
    <row r="524" ht="24" customHeight="1">
      <c r="A524" s="38" t="str">
        <f>IFERROR("#"&amp;INDEX(Proyectos!$A$3:$A$299,MATCH(A516*100+8,Proyectos!$M$3:$M$299,0))&amp;" · "&amp;INDEX(Proyectos!$D$3:$D$299,MATCH(A516*100+8,Proyectos!$M$3:$M$299,0)),"")</f>
        <v/>
      </c>
      <c r="B524" s="38" t="str">
        <f>IFERROR("#"&amp;INDEX(Proyectos!$A$3:$A$299,MATCH(B516*100+8,Proyectos!$M$3:$M$299,0))&amp;" · "&amp;INDEX(Proyectos!$D$3:$D$299,MATCH(B516*100+8,Proyectos!$M$3:$M$299,0)),"")</f>
        <v/>
      </c>
      <c r="C524" s="38" t="str">
        <f>IFERROR("#"&amp;INDEX(Proyectos!$A$3:$A$299,MATCH(C516*100+8,Proyectos!$M$3:$M$299,0))&amp;" · "&amp;INDEX(Proyectos!$D$3:$D$299,MATCH(C516*100+8,Proyectos!$M$3:$M$299,0)),"")</f>
        <v/>
      </c>
      <c r="D524" s="38" t="str">
        <f>IFERROR("#"&amp;INDEX(Proyectos!$A$3:$A$299,MATCH(D516*100+8,Proyectos!$M$3:$M$299,0))&amp;" · "&amp;INDEX(Proyectos!$D$3:$D$299,MATCH(D516*100+8,Proyectos!$M$3:$M$299,0)),"")</f>
        <v/>
      </c>
      <c r="E524" s="38" t="str">
        <f>IFERROR("#"&amp;INDEX(Proyectos!$A$3:$A$299,MATCH(E516*100+8,Proyectos!$M$3:$M$299,0))&amp;" · "&amp;INDEX(Proyectos!$D$3:$D$299,MATCH(E516*100+8,Proyectos!$M$3:$M$299,0)),"")</f>
        <v/>
      </c>
      <c r="F524" s="38" t="str">
        <f>IFERROR("#"&amp;INDEX(Proyectos!$A$3:$A$299,MATCH(F516*100+8,Proyectos!$M$3:$M$299,0))&amp;" · "&amp;INDEX(Proyectos!$D$3:$D$299,MATCH(F516*100+8,Proyectos!$M$3:$M$299,0)),"")</f>
        <v/>
      </c>
      <c r="G524" s="38" t="str">
        <f>IFERROR("#"&amp;INDEX(Proyectos!$A$3:$A$299,MATCH(G516*100+8,Proyectos!$M$3:$M$299,0))&amp;" · "&amp;INDEX(Proyectos!$D$3:$D$299,MATCH(G516*100+8,Proyectos!$M$3:$M$299,0)),"")</f>
        <v/>
      </c>
      <c r="I524" t="str">
        <f>IFERROR(INDEX(Proyectos!$H$3:$H$299,MATCH(A516*100+8,Proyectos!$M$3:$M$299,0)),"")</f>
        <v/>
      </c>
      <c r="J524" t="str">
        <f>IFERROR(INDEX(Proyectos!$H$3:$H$299,MATCH(B516*100+8,Proyectos!$M$3:$M$299,0)),"")</f>
        <v/>
      </c>
      <c r="K524" t="str">
        <f>IFERROR(INDEX(Proyectos!$H$3:$H$299,MATCH(C516*100+8,Proyectos!$M$3:$M$299,0)),"")</f>
        <v/>
      </c>
      <c r="L524" t="str">
        <f>IFERROR(INDEX(Proyectos!$H$3:$H$299,MATCH(D516*100+8,Proyectos!$M$3:$M$299,0)),"")</f>
        <v/>
      </c>
      <c r="M524" t="str">
        <f>IFERROR(INDEX(Proyectos!$H$3:$H$299,MATCH(E516*100+8,Proyectos!$M$3:$M$299,0)),"")</f>
        <v/>
      </c>
      <c r="N524" t="str">
        <f>IFERROR(INDEX(Proyectos!$H$3:$H$299,MATCH(F516*100+8,Proyectos!$M$3:$M$299,0)),"")</f>
        <v/>
      </c>
      <c r="O524" t="str">
        <f>IFERROR(INDEX(Proyectos!$H$3:$H$299,MATCH(G516*100+8,Proyectos!$M$3:$M$299,0)),"")</f>
        <v/>
      </c>
    </row>
    <row r="525" ht="15" customHeight="1">
      <c r="A525" s="37" t="n">
        <v>46524</v>
      </c>
      <c r="B525" s="37" t="n">
        <v>46525</v>
      </c>
      <c r="C525" s="37" t="n">
        <v>46526</v>
      </c>
      <c r="D525" s="37" t="n">
        <v>46527</v>
      </c>
      <c r="E525" s="37" t="n">
        <v>46528</v>
      </c>
      <c r="F525" s="37" t="n">
        <v>46529</v>
      </c>
      <c r="G525" s="37" t="n">
        <v>46530</v>
      </c>
    </row>
    <row r="526" ht="24" customHeight="1">
      <c r="A526" s="38" t="str">
        <f>IFERROR("#"&amp;INDEX(Proyectos!$A$3:$A$299,MATCH(A525*100+1,Proyectos!$M$3:$M$299,0))&amp;" · "&amp;INDEX(Proyectos!$D$3:$D$299,MATCH(A525*100+1,Proyectos!$M$3:$M$299,0)),"")</f>
        <v/>
      </c>
      <c r="B526" s="38" t="str">
        <f>IFERROR("#"&amp;INDEX(Proyectos!$A$3:$A$299,MATCH(B525*100+1,Proyectos!$M$3:$M$299,0))&amp;" · "&amp;INDEX(Proyectos!$D$3:$D$299,MATCH(B525*100+1,Proyectos!$M$3:$M$299,0)),"")</f>
        <v/>
      </c>
      <c r="C526" s="38" t="str">
        <f>IFERROR("#"&amp;INDEX(Proyectos!$A$3:$A$299,MATCH(C525*100+1,Proyectos!$M$3:$M$299,0))&amp;" · "&amp;INDEX(Proyectos!$D$3:$D$299,MATCH(C525*100+1,Proyectos!$M$3:$M$299,0)),"")</f>
        <v/>
      </c>
      <c r="D526" s="38" t="str">
        <f>IFERROR("#"&amp;INDEX(Proyectos!$A$3:$A$299,MATCH(D525*100+1,Proyectos!$M$3:$M$299,0))&amp;" · "&amp;INDEX(Proyectos!$D$3:$D$299,MATCH(D525*100+1,Proyectos!$M$3:$M$299,0)),"")</f>
        <v/>
      </c>
      <c r="E526" s="38" t="str">
        <f>IFERROR("#"&amp;INDEX(Proyectos!$A$3:$A$299,MATCH(E525*100+1,Proyectos!$M$3:$M$299,0))&amp;" · "&amp;INDEX(Proyectos!$D$3:$D$299,MATCH(E525*100+1,Proyectos!$M$3:$M$299,0)),"")</f>
        <v/>
      </c>
      <c r="F526" s="38" t="str">
        <f>IFERROR("#"&amp;INDEX(Proyectos!$A$3:$A$299,MATCH(F525*100+1,Proyectos!$M$3:$M$299,0))&amp;" · "&amp;INDEX(Proyectos!$D$3:$D$299,MATCH(F525*100+1,Proyectos!$M$3:$M$299,0)),"")</f>
        <v/>
      </c>
      <c r="G526" s="38" t="str">
        <f>IFERROR("#"&amp;INDEX(Proyectos!$A$3:$A$299,MATCH(G525*100+1,Proyectos!$M$3:$M$299,0))&amp;" · "&amp;INDEX(Proyectos!$D$3:$D$299,MATCH(G525*100+1,Proyectos!$M$3:$M$299,0)),"")</f>
        <v/>
      </c>
      <c r="I526" t="str">
        <f>IFERROR(INDEX(Proyectos!$H$3:$H$299,MATCH(A525*100+1,Proyectos!$M$3:$M$299,0)),"")</f>
        <v/>
      </c>
      <c r="J526" t="str">
        <f>IFERROR(INDEX(Proyectos!$H$3:$H$299,MATCH(B525*100+1,Proyectos!$M$3:$M$299,0)),"")</f>
        <v/>
      </c>
      <c r="K526" t="str">
        <f>IFERROR(INDEX(Proyectos!$H$3:$H$299,MATCH(C525*100+1,Proyectos!$M$3:$M$299,0)),"")</f>
        <v/>
      </c>
      <c r="L526" t="str">
        <f>IFERROR(INDEX(Proyectos!$H$3:$H$299,MATCH(D525*100+1,Proyectos!$M$3:$M$299,0)),"")</f>
        <v/>
      </c>
      <c r="M526" t="str">
        <f>IFERROR(INDEX(Proyectos!$H$3:$H$299,MATCH(E525*100+1,Proyectos!$M$3:$M$299,0)),"")</f>
        <v/>
      </c>
      <c r="N526" t="str">
        <f>IFERROR(INDEX(Proyectos!$H$3:$H$299,MATCH(F525*100+1,Proyectos!$M$3:$M$299,0)),"")</f>
        <v/>
      </c>
      <c r="O526" t="str">
        <f>IFERROR(INDEX(Proyectos!$H$3:$H$299,MATCH(G525*100+1,Proyectos!$M$3:$M$299,0)),"")</f>
        <v/>
      </c>
    </row>
    <row r="527" ht="24" customHeight="1">
      <c r="A527" s="38" t="str">
        <f>IFERROR("#"&amp;INDEX(Proyectos!$A$3:$A$299,MATCH(A525*100+2,Proyectos!$M$3:$M$299,0))&amp;" · "&amp;INDEX(Proyectos!$D$3:$D$299,MATCH(A525*100+2,Proyectos!$M$3:$M$299,0)),"")</f>
        <v/>
      </c>
      <c r="B527" s="38" t="str">
        <f>IFERROR("#"&amp;INDEX(Proyectos!$A$3:$A$299,MATCH(B525*100+2,Proyectos!$M$3:$M$299,0))&amp;" · "&amp;INDEX(Proyectos!$D$3:$D$299,MATCH(B525*100+2,Proyectos!$M$3:$M$299,0)),"")</f>
        <v/>
      </c>
      <c r="C527" s="38" t="str">
        <f>IFERROR("#"&amp;INDEX(Proyectos!$A$3:$A$299,MATCH(C525*100+2,Proyectos!$M$3:$M$299,0))&amp;" · "&amp;INDEX(Proyectos!$D$3:$D$299,MATCH(C525*100+2,Proyectos!$M$3:$M$299,0)),"")</f>
        <v/>
      </c>
      <c r="D527" s="38" t="str">
        <f>IFERROR("#"&amp;INDEX(Proyectos!$A$3:$A$299,MATCH(D525*100+2,Proyectos!$M$3:$M$299,0))&amp;" · "&amp;INDEX(Proyectos!$D$3:$D$299,MATCH(D525*100+2,Proyectos!$M$3:$M$299,0)),"")</f>
        <v/>
      </c>
      <c r="E527" s="38" t="str">
        <f>IFERROR("#"&amp;INDEX(Proyectos!$A$3:$A$299,MATCH(E525*100+2,Proyectos!$M$3:$M$299,0))&amp;" · "&amp;INDEX(Proyectos!$D$3:$D$299,MATCH(E525*100+2,Proyectos!$M$3:$M$299,0)),"")</f>
        <v/>
      </c>
      <c r="F527" s="38" t="str">
        <f>IFERROR("#"&amp;INDEX(Proyectos!$A$3:$A$299,MATCH(F525*100+2,Proyectos!$M$3:$M$299,0))&amp;" · "&amp;INDEX(Proyectos!$D$3:$D$299,MATCH(F525*100+2,Proyectos!$M$3:$M$299,0)),"")</f>
        <v/>
      </c>
      <c r="G527" s="38" t="str">
        <f>IFERROR("#"&amp;INDEX(Proyectos!$A$3:$A$299,MATCH(G525*100+2,Proyectos!$M$3:$M$299,0))&amp;" · "&amp;INDEX(Proyectos!$D$3:$D$299,MATCH(G525*100+2,Proyectos!$M$3:$M$299,0)),"")</f>
        <v/>
      </c>
      <c r="I527" t="str">
        <f>IFERROR(INDEX(Proyectos!$H$3:$H$299,MATCH(A525*100+2,Proyectos!$M$3:$M$299,0)),"")</f>
        <v/>
      </c>
      <c r="J527" t="str">
        <f>IFERROR(INDEX(Proyectos!$H$3:$H$299,MATCH(B525*100+2,Proyectos!$M$3:$M$299,0)),"")</f>
        <v/>
      </c>
      <c r="K527" t="str">
        <f>IFERROR(INDEX(Proyectos!$H$3:$H$299,MATCH(C525*100+2,Proyectos!$M$3:$M$299,0)),"")</f>
        <v/>
      </c>
      <c r="L527" t="str">
        <f>IFERROR(INDEX(Proyectos!$H$3:$H$299,MATCH(D525*100+2,Proyectos!$M$3:$M$299,0)),"")</f>
        <v/>
      </c>
      <c r="M527" t="str">
        <f>IFERROR(INDEX(Proyectos!$H$3:$H$299,MATCH(E525*100+2,Proyectos!$M$3:$M$299,0)),"")</f>
        <v/>
      </c>
      <c r="N527" t="str">
        <f>IFERROR(INDEX(Proyectos!$H$3:$H$299,MATCH(F525*100+2,Proyectos!$M$3:$M$299,0)),"")</f>
        <v/>
      </c>
      <c r="O527" t="str">
        <f>IFERROR(INDEX(Proyectos!$H$3:$H$299,MATCH(G525*100+2,Proyectos!$M$3:$M$299,0)),"")</f>
        <v/>
      </c>
    </row>
    <row r="528" ht="24" customHeight="1">
      <c r="A528" s="38" t="str">
        <f>IFERROR("#"&amp;INDEX(Proyectos!$A$3:$A$299,MATCH(A525*100+3,Proyectos!$M$3:$M$299,0))&amp;" · "&amp;INDEX(Proyectos!$D$3:$D$299,MATCH(A525*100+3,Proyectos!$M$3:$M$299,0)),"")</f>
        <v/>
      </c>
      <c r="B528" s="38" t="str">
        <f>IFERROR("#"&amp;INDEX(Proyectos!$A$3:$A$299,MATCH(B525*100+3,Proyectos!$M$3:$M$299,0))&amp;" · "&amp;INDEX(Proyectos!$D$3:$D$299,MATCH(B525*100+3,Proyectos!$M$3:$M$299,0)),"")</f>
        <v/>
      </c>
      <c r="C528" s="38" t="str">
        <f>IFERROR("#"&amp;INDEX(Proyectos!$A$3:$A$299,MATCH(C525*100+3,Proyectos!$M$3:$M$299,0))&amp;" · "&amp;INDEX(Proyectos!$D$3:$D$299,MATCH(C525*100+3,Proyectos!$M$3:$M$299,0)),"")</f>
        <v/>
      </c>
      <c r="D528" s="38" t="str">
        <f>IFERROR("#"&amp;INDEX(Proyectos!$A$3:$A$299,MATCH(D525*100+3,Proyectos!$M$3:$M$299,0))&amp;" · "&amp;INDEX(Proyectos!$D$3:$D$299,MATCH(D525*100+3,Proyectos!$M$3:$M$299,0)),"")</f>
        <v/>
      </c>
      <c r="E528" s="38" t="str">
        <f>IFERROR("#"&amp;INDEX(Proyectos!$A$3:$A$299,MATCH(E525*100+3,Proyectos!$M$3:$M$299,0))&amp;" · "&amp;INDEX(Proyectos!$D$3:$D$299,MATCH(E525*100+3,Proyectos!$M$3:$M$299,0)),"")</f>
        <v/>
      </c>
      <c r="F528" s="38" t="str">
        <f>IFERROR("#"&amp;INDEX(Proyectos!$A$3:$A$299,MATCH(F525*100+3,Proyectos!$M$3:$M$299,0))&amp;" · "&amp;INDEX(Proyectos!$D$3:$D$299,MATCH(F525*100+3,Proyectos!$M$3:$M$299,0)),"")</f>
        <v/>
      </c>
      <c r="G528" s="38" t="str">
        <f>IFERROR("#"&amp;INDEX(Proyectos!$A$3:$A$299,MATCH(G525*100+3,Proyectos!$M$3:$M$299,0))&amp;" · "&amp;INDEX(Proyectos!$D$3:$D$299,MATCH(G525*100+3,Proyectos!$M$3:$M$299,0)),"")</f>
        <v/>
      </c>
      <c r="I528" t="str">
        <f>IFERROR(INDEX(Proyectos!$H$3:$H$299,MATCH(A525*100+3,Proyectos!$M$3:$M$299,0)),"")</f>
        <v/>
      </c>
      <c r="J528" t="str">
        <f>IFERROR(INDEX(Proyectos!$H$3:$H$299,MATCH(B525*100+3,Proyectos!$M$3:$M$299,0)),"")</f>
        <v/>
      </c>
      <c r="K528" t="str">
        <f>IFERROR(INDEX(Proyectos!$H$3:$H$299,MATCH(C525*100+3,Proyectos!$M$3:$M$299,0)),"")</f>
        <v/>
      </c>
      <c r="L528" t="str">
        <f>IFERROR(INDEX(Proyectos!$H$3:$H$299,MATCH(D525*100+3,Proyectos!$M$3:$M$299,0)),"")</f>
        <v/>
      </c>
      <c r="M528" t="str">
        <f>IFERROR(INDEX(Proyectos!$H$3:$H$299,MATCH(E525*100+3,Proyectos!$M$3:$M$299,0)),"")</f>
        <v/>
      </c>
      <c r="N528" t="str">
        <f>IFERROR(INDEX(Proyectos!$H$3:$H$299,MATCH(F525*100+3,Proyectos!$M$3:$M$299,0)),"")</f>
        <v/>
      </c>
      <c r="O528" t="str">
        <f>IFERROR(INDEX(Proyectos!$H$3:$H$299,MATCH(G525*100+3,Proyectos!$M$3:$M$299,0)),"")</f>
        <v/>
      </c>
    </row>
    <row r="529" ht="24" customHeight="1">
      <c r="A529" s="38" t="str">
        <f>IFERROR("#"&amp;INDEX(Proyectos!$A$3:$A$299,MATCH(A525*100+4,Proyectos!$M$3:$M$299,0))&amp;" · "&amp;INDEX(Proyectos!$D$3:$D$299,MATCH(A525*100+4,Proyectos!$M$3:$M$299,0)),"")</f>
        <v/>
      </c>
      <c r="B529" s="38" t="str">
        <f>IFERROR("#"&amp;INDEX(Proyectos!$A$3:$A$299,MATCH(B525*100+4,Proyectos!$M$3:$M$299,0))&amp;" · "&amp;INDEX(Proyectos!$D$3:$D$299,MATCH(B525*100+4,Proyectos!$M$3:$M$299,0)),"")</f>
        <v/>
      </c>
      <c r="C529" s="38" t="str">
        <f>IFERROR("#"&amp;INDEX(Proyectos!$A$3:$A$299,MATCH(C525*100+4,Proyectos!$M$3:$M$299,0))&amp;" · "&amp;INDEX(Proyectos!$D$3:$D$299,MATCH(C525*100+4,Proyectos!$M$3:$M$299,0)),"")</f>
        <v/>
      </c>
      <c r="D529" s="38" t="str">
        <f>IFERROR("#"&amp;INDEX(Proyectos!$A$3:$A$299,MATCH(D525*100+4,Proyectos!$M$3:$M$299,0))&amp;" · "&amp;INDEX(Proyectos!$D$3:$D$299,MATCH(D525*100+4,Proyectos!$M$3:$M$299,0)),"")</f>
        <v/>
      </c>
      <c r="E529" s="38" t="str">
        <f>IFERROR("#"&amp;INDEX(Proyectos!$A$3:$A$299,MATCH(E525*100+4,Proyectos!$M$3:$M$299,0))&amp;" · "&amp;INDEX(Proyectos!$D$3:$D$299,MATCH(E525*100+4,Proyectos!$M$3:$M$299,0)),"")</f>
        <v/>
      </c>
      <c r="F529" s="38" t="str">
        <f>IFERROR("#"&amp;INDEX(Proyectos!$A$3:$A$299,MATCH(F525*100+4,Proyectos!$M$3:$M$299,0))&amp;" · "&amp;INDEX(Proyectos!$D$3:$D$299,MATCH(F525*100+4,Proyectos!$M$3:$M$299,0)),"")</f>
        <v/>
      </c>
      <c r="G529" s="38" t="str">
        <f>IFERROR("#"&amp;INDEX(Proyectos!$A$3:$A$299,MATCH(G525*100+4,Proyectos!$M$3:$M$299,0))&amp;" · "&amp;INDEX(Proyectos!$D$3:$D$299,MATCH(G525*100+4,Proyectos!$M$3:$M$299,0)),"")</f>
        <v/>
      </c>
      <c r="I529" t="str">
        <f>IFERROR(INDEX(Proyectos!$H$3:$H$299,MATCH(A525*100+4,Proyectos!$M$3:$M$299,0)),"")</f>
        <v/>
      </c>
      <c r="J529" t="str">
        <f>IFERROR(INDEX(Proyectos!$H$3:$H$299,MATCH(B525*100+4,Proyectos!$M$3:$M$299,0)),"")</f>
        <v/>
      </c>
      <c r="K529" t="str">
        <f>IFERROR(INDEX(Proyectos!$H$3:$H$299,MATCH(C525*100+4,Proyectos!$M$3:$M$299,0)),"")</f>
        <v/>
      </c>
      <c r="L529" t="str">
        <f>IFERROR(INDEX(Proyectos!$H$3:$H$299,MATCH(D525*100+4,Proyectos!$M$3:$M$299,0)),"")</f>
        <v/>
      </c>
      <c r="M529" t="str">
        <f>IFERROR(INDEX(Proyectos!$H$3:$H$299,MATCH(E525*100+4,Proyectos!$M$3:$M$299,0)),"")</f>
        <v/>
      </c>
      <c r="N529" t="str">
        <f>IFERROR(INDEX(Proyectos!$H$3:$H$299,MATCH(F525*100+4,Proyectos!$M$3:$M$299,0)),"")</f>
        <v/>
      </c>
      <c r="O529" t="str">
        <f>IFERROR(INDEX(Proyectos!$H$3:$H$299,MATCH(G525*100+4,Proyectos!$M$3:$M$299,0)),"")</f>
        <v/>
      </c>
    </row>
    <row r="530" ht="24" customHeight="1">
      <c r="A530" s="38" t="str">
        <f>IFERROR("#"&amp;INDEX(Proyectos!$A$3:$A$299,MATCH(A525*100+5,Proyectos!$M$3:$M$299,0))&amp;" · "&amp;INDEX(Proyectos!$D$3:$D$299,MATCH(A525*100+5,Proyectos!$M$3:$M$299,0)),"")</f>
        <v/>
      </c>
      <c r="B530" s="38" t="str">
        <f>IFERROR("#"&amp;INDEX(Proyectos!$A$3:$A$299,MATCH(B525*100+5,Proyectos!$M$3:$M$299,0))&amp;" · "&amp;INDEX(Proyectos!$D$3:$D$299,MATCH(B525*100+5,Proyectos!$M$3:$M$299,0)),"")</f>
        <v/>
      </c>
      <c r="C530" s="38" t="str">
        <f>IFERROR("#"&amp;INDEX(Proyectos!$A$3:$A$299,MATCH(C525*100+5,Proyectos!$M$3:$M$299,0))&amp;" · "&amp;INDEX(Proyectos!$D$3:$D$299,MATCH(C525*100+5,Proyectos!$M$3:$M$299,0)),"")</f>
        <v/>
      </c>
      <c r="D530" s="38" t="str">
        <f>IFERROR("#"&amp;INDEX(Proyectos!$A$3:$A$299,MATCH(D525*100+5,Proyectos!$M$3:$M$299,0))&amp;" · "&amp;INDEX(Proyectos!$D$3:$D$299,MATCH(D525*100+5,Proyectos!$M$3:$M$299,0)),"")</f>
        <v/>
      </c>
      <c r="E530" s="38" t="str">
        <f>IFERROR("#"&amp;INDEX(Proyectos!$A$3:$A$299,MATCH(E525*100+5,Proyectos!$M$3:$M$299,0))&amp;" · "&amp;INDEX(Proyectos!$D$3:$D$299,MATCH(E525*100+5,Proyectos!$M$3:$M$299,0)),"")</f>
        <v/>
      </c>
      <c r="F530" s="38" t="str">
        <f>IFERROR("#"&amp;INDEX(Proyectos!$A$3:$A$299,MATCH(F525*100+5,Proyectos!$M$3:$M$299,0))&amp;" · "&amp;INDEX(Proyectos!$D$3:$D$299,MATCH(F525*100+5,Proyectos!$M$3:$M$299,0)),"")</f>
        <v/>
      </c>
      <c r="G530" s="38" t="str">
        <f>IFERROR("#"&amp;INDEX(Proyectos!$A$3:$A$299,MATCH(G525*100+5,Proyectos!$M$3:$M$299,0))&amp;" · "&amp;INDEX(Proyectos!$D$3:$D$299,MATCH(G525*100+5,Proyectos!$M$3:$M$299,0)),"")</f>
        <v/>
      </c>
      <c r="I530" t="str">
        <f>IFERROR(INDEX(Proyectos!$H$3:$H$299,MATCH(A525*100+5,Proyectos!$M$3:$M$299,0)),"")</f>
        <v/>
      </c>
      <c r="J530" t="str">
        <f>IFERROR(INDEX(Proyectos!$H$3:$H$299,MATCH(B525*100+5,Proyectos!$M$3:$M$299,0)),"")</f>
        <v/>
      </c>
      <c r="K530" t="str">
        <f>IFERROR(INDEX(Proyectos!$H$3:$H$299,MATCH(C525*100+5,Proyectos!$M$3:$M$299,0)),"")</f>
        <v/>
      </c>
      <c r="L530" t="str">
        <f>IFERROR(INDEX(Proyectos!$H$3:$H$299,MATCH(D525*100+5,Proyectos!$M$3:$M$299,0)),"")</f>
        <v/>
      </c>
      <c r="M530" t="str">
        <f>IFERROR(INDEX(Proyectos!$H$3:$H$299,MATCH(E525*100+5,Proyectos!$M$3:$M$299,0)),"")</f>
        <v/>
      </c>
      <c r="N530" t="str">
        <f>IFERROR(INDEX(Proyectos!$H$3:$H$299,MATCH(F525*100+5,Proyectos!$M$3:$M$299,0)),"")</f>
        <v/>
      </c>
      <c r="O530" t="str">
        <f>IFERROR(INDEX(Proyectos!$H$3:$H$299,MATCH(G525*100+5,Proyectos!$M$3:$M$299,0)),"")</f>
        <v/>
      </c>
    </row>
    <row r="531" ht="24" customHeight="1">
      <c r="A531" s="38" t="str">
        <f>IFERROR("#"&amp;INDEX(Proyectos!$A$3:$A$299,MATCH(A525*100+6,Proyectos!$M$3:$M$299,0))&amp;" · "&amp;INDEX(Proyectos!$D$3:$D$299,MATCH(A525*100+6,Proyectos!$M$3:$M$299,0)),"")</f>
        <v/>
      </c>
      <c r="B531" s="38" t="str">
        <f>IFERROR("#"&amp;INDEX(Proyectos!$A$3:$A$299,MATCH(B525*100+6,Proyectos!$M$3:$M$299,0))&amp;" · "&amp;INDEX(Proyectos!$D$3:$D$299,MATCH(B525*100+6,Proyectos!$M$3:$M$299,0)),"")</f>
        <v/>
      </c>
      <c r="C531" s="38" t="str">
        <f>IFERROR("#"&amp;INDEX(Proyectos!$A$3:$A$299,MATCH(C525*100+6,Proyectos!$M$3:$M$299,0))&amp;" · "&amp;INDEX(Proyectos!$D$3:$D$299,MATCH(C525*100+6,Proyectos!$M$3:$M$299,0)),"")</f>
        <v/>
      </c>
      <c r="D531" s="38" t="str">
        <f>IFERROR("#"&amp;INDEX(Proyectos!$A$3:$A$299,MATCH(D525*100+6,Proyectos!$M$3:$M$299,0))&amp;" · "&amp;INDEX(Proyectos!$D$3:$D$299,MATCH(D525*100+6,Proyectos!$M$3:$M$299,0)),"")</f>
        <v/>
      </c>
      <c r="E531" s="38" t="str">
        <f>IFERROR("#"&amp;INDEX(Proyectos!$A$3:$A$299,MATCH(E525*100+6,Proyectos!$M$3:$M$299,0))&amp;" · "&amp;INDEX(Proyectos!$D$3:$D$299,MATCH(E525*100+6,Proyectos!$M$3:$M$299,0)),"")</f>
        <v/>
      </c>
      <c r="F531" s="38" t="str">
        <f>IFERROR("#"&amp;INDEX(Proyectos!$A$3:$A$299,MATCH(F525*100+6,Proyectos!$M$3:$M$299,0))&amp;" · "&amp;INDEX(Proyectos!$D$3:$D$299,MATCH(F525*100+6,Proyectos!$M$3:$M$299,0)),"")</f>
        <v/>
      </c>
      <c r="G531" s="38" t="str">
        <f>IFERROR("#"&amp;INDEX(Proyectos!$A$3:$A$299,MATCH(G525*100+6,Proyectos!$M$3:$M$299,0))&amp;" · "&amp;INDEX(Proyectos!$D$3:$D$299,MATCH(G525*100+6,Proyectos!$M$3:$M$299,0)),"")</f>
        <v/>
      </c>
      <c r="I531" t="str">
        <f>IFERROR(INDEX(Proyectos!$H$3:$H$299,MATCH(A525*100+6,Proyectos!$M$3:$M$299,0)),"")</f>
        <v/>
      </c>
      <c r="J531" t="str">
        <f>IFERROR(INDEX(Proyectos!$H$3:$H$299,MATCH(B525*100+6,Proyectos!$M$3:$M$299,0)),"")</f>
        <v/>
      </c>
      <c r="K531" t="str">
        <f>IFERROR(INDEX(Proyectos!$H$3:$H$299,MATCH(C525*100+6,Proyectos!$M$3:$M$299,0)),"")</f>
        <v/>
      </c>
      <c r="L531" t="str">
        <f>IFERROR(INDEX(Proyectos!$H$3:$H$299,MATCH(D525*100+6,Proyectos!$M$3:$M$299,0)),"")</f>
        <v/>
      </c>
      <c r="M531" t="str">
        <f>IFERROR(INDEX(Proyectos!$H$3:$H$299,MATCH(E525*100+6,Proyectos!$M$3:$M$299,0)),"")</f>
        <v/>
      </c>
      <c r="N531" t="str">
        <f>IFERROR(INDEX(Proyectos!$H$3:$H$299,MATCH(F525*100+6,Proyectos!$M$3:$M$299,0)),"")</f>
        <v/>
      </c>
      <c r="O531" t="str">
        <f>IFERROR(INDEX(Proyectos!$H$3:$H$299,MATCH(G525*100+6,Proyectos!$M$3:$M$299,0)),"")</f>
        <v/>
      </c>
    </row>
    <row r="532" ht="24" customHeight="1">
      <c r="A532" s="38" t="str">
        <f>IFERROR("#"&amp;INDEX(Proyectos!$A$3:$A$299,MATCH(A525*100+7,Proyectos!$M$3:$M$299,0))&amp;" · "&amp;INDEX(Proyectos!$D$3:$D$299,MATCH(A525*100+7,Proyectos!$M$3:$M$299,0)),"")</f>
        <v/>
      </c>
      <c r="B532" s="38" t="str">
        <f>IFERROR("#"&amp;INDEX(Proyectos!$A$3:$A$299,MATCH(B525*100+7,Proyectos!$M$3:$M$299,0))&amp;" · "&amp;INDEX(Proyectos!$D$3:$D$299,MATCH(B525*100+7,Proyectos!$M$3:$M$299,0)),"")</f>
        <v/>
      </c>
      <c r="C532" s="38" t="str">
        <f>IFERROR("#"&amp;INDEX(Proyectos!$A$3:$A$299,MATCH(C525*100+7,Proyectos!$M$3:$M$299,0))&amp;" · "&amp;INDEX(Proyectos!$D$3:$D$299,MATCH(C525*100+7,Proyectos!$M$3:$M$299,0)),"")</f>
        <v/>
      </c>
      <c r="D532" s="38" t="str">
        <f>IFERROR("#"&amp;INDEX(Proyectos!$A$3:$A$299,MATCH(D525*100+7,Proyectos!$M$3:$M$299,0))&amp;" · "&amp;INDEX(Proyectos!$D$3:$D$299,MATCH(D525*100+7,Proyectos!$M$3:$M$299,0)),"")</f>
        <v/>
      </c>
      <c r="E532" s="38" t="str">
        <f>IFERROR("#"&amp;INDEX(Proyectos!$A$3:$A$299,MATCH(E525*100+7,Proyectos!$M$3:$M$299,0))&amp;" · "&amp;INDEX(Proyectos!$D$3:$D$299,MATCH(E525*100+7,Proyectos!$M$3:$M$299,0)),"")</f>
        <v/>
      </c>
      <c r="F532" s="38" t="str">
        <f>IFERROR("#"&amp;INDEX(Proyectos!$A$3:$A$299,MATCH(F525*100+7,Proyectos!$M$3:$M$299,0))&amp;" · "&amp;INDEX(Proyectos!$D$3:$D$299,MATCH(F525*100+7,Proyectos!$M$3:$M$299,0)),"")</f>
        <v/>
      </c>
      <c r="G532" s="38" t="str">
        <f>IFERROR("#"&amp;INDEX(Proyectos!$A$3:$A$299,MATCH(G525*100+7,Proyectos!$M$3:$M$299,0))&amp;" · "&amp;INDEX(Proyectos!$D$3:$D$299,MATCH(G525*100+7,Proyectos!$M$3:$M$299,0)),"")</f>
        <v/>
      </c>
      <c r="I532" t="str">
        <f>IFERROR(INDEX(Proyectos!$H$3:$H$299,MATCH(A525*100+7,Proyectos!$M$3:$M$299,0)),"")</f>
        <v/>
      </c>
      <c r="J532" t="str">
        <f>IFERROR(INDEX(Proyectos!$H$3:$H$299,MATCH(B525*100+7,Proyectos!$M$3:$M$299,0)),"")</f>
        <v/>
      </c>
      <c r="K532" t="str">
        <f>IFERROR(INDEX(Proyectos!$H$3:$H$299,MATCH(C525*100+7,Proyectos!$M$3:$M$299,0)),"")</f>
        <v/>
      </c>
      <c r="L532" t="str">
        <f>IFERROR(INDEX(Proyectos!$H$3:$H$299,MATCH(D525*100+7,Proyectos!$M$3:$M$299,0)),"")</f>
        <v/>
      </c>
      <c r="M532" t="str">
        <f>IFERROR(INDEX(Proyectos!$H$3:$H$299,MATCH(E525*100+7,Proyectos!$M$3:$M$299,0)),"")</f>
        <v/>
      </c>
      <c r="N532" t="str">
        <f>IFERROR(INDEX(Proyectos!$H$3:$H$299,MATCH(F525*100+7,Proyectos!$M$3:$M$299,0)),"")</f>
        <v/>
      </c>
      <c r="O532" t="str">
        <f>IFERROR(INDEX(Proyectos!$H$3:$H$299,MATCH(G525*100+7,Proyectos!$M$3:$M$299,0)),"")</f>
        <v/>
      </c>
    </row>
    <row r="533" ht="24" customHeight="1">
      <c r="A533" s="38" t="str">
        <f>IFERROR("#"&amp;INDEX(Proyectos!$A$3:$A$299,MATCH(A525*100+8,Proyectos!$M$3:$M$299,0))&amp;" · "&amp;INDEX(Proyectos!$D$3:$D$299,MATCH(A525*100+8,Proyectos!$M$3:$M$299,0)),"")</f>
        <v/>
      </c>
      <c r="B533" s="38" t="str">
        <f>IFERROR("#"&amp;INDEX(Proyectos!$A$3:$A$299,MATCH(B525*100+8,Proyectos!$M$3:$M$299,0))&amp;" · "&amp;INDEX(Proyectos!$D$3:$D$299,MATCH(B525*100+8,Proyectos!$M$3:$M$299,0)),"")</f>
        <v/>
      </c>
      <c r="C533" s="38" t="str">
        <f>IFERROR("#"&amp;INDEX(Proyectos!$A$3:$A$299,MATCH(C525*100+8,Proyectos!$M$3:$M$299,0))&amp;" · "&amp;INDEX(Proyectos!$D$3:$D$299,MATCH(C525*100+8,Proyectos!$M$3:$M$299,0)),"")</f>
        <v/>
      </c>
      <c r="D533" s="38" t="str">
        <f>IFERROR("#"&amp;INDEX(Proyectos!$A$3:$A$299,MATCH(D525*100+8,Proyectos!$M$3:$M$299,0))&amp;" · "&amp;INDEX(Proyectos!$D$3:$D$299,MATCH(D525*100+8,Proyectos!$M$3:$M$299,0)),"")</f>
        <v/>
      </c>
      <c r="E533" s="38" t="str">
        <f>IFERROR("#"&amp;INDEX(Proyectos!$A$3:$A$299,MATCH(E525*100+8,Proyectos!$M$3:$M$299,0))&amp;" · "&amp;INDEX(Proyectos!$D$3:$D$299,MATCH(E525*100+8,Proyectos!$M$3:$M$299,0)),"")</f>
        <v/>
      </c>
      <c r="F533" s="38" t="str">
        <f>IFERROR("#"&amp;INDEX(Proyectos!$A$3:$A$299,MATCH(F525*100+8,Proyectos!$M$3:$M$299,0))&amp;" · "&amp;INDEX(Proyectos!$D$3:$D$299,MATCH(F525*100+8,Proyectos!$M$3:$M$299,0)),"")</f>
        <v/>
      </c>
      <c r="G533" s="38" t="str">
        <f>IFERROR("#"&amp;INDEX(Proyectos!$A$3:$A$299,MATCH(G525*100+8,Proyectos!$M$3:$M$299,0))&amp;" · "&amp;INDEX(Proyectos!$D$3:$D$299,MATCH(G525*100+8,Proyectos!$M$3:$M$299,0)),"")</f>
        <v/>
      </c>
      <c r="I533" t="str">
        <f>IFERROR(INDEX(Proyectos!$H$3:$H$299,MATCH(A525*100+8,Proyectos!$M$3:$M$299,0)),"")</f>
        <v/>
      </c>
      <c r="J533" t="str">
        <f>IFERROR(INDEX(Proyectos!$H$3:$H$299,MATCH(B525*100+8,Proyectos!$M$3:$M$299,0)),"")</f>
        <v/>
      </c>
      <c r="K533" t="str">
        <f>IFERROR(INDEX(Proyectos!$H$3:$H$299,MATCH(C525*100+8,Proyectos!$M$3:$M$299,0)),"")</f>
        <v/>
      </c>
      <c r="L533" t="str">
        <f>IFERROR(INDEX(Proyectos!$H$3:$H$299,MATCH(D525*100+8,Proyectos!$M$3:$M$299,0)),"")</f>
        <v/>
      </c>
      <c r="M533" t="str">
        <f>IFERROR(INDEX(Proyectos!$H$3:$H$299,MATCH(E525*100+8,Proyectos!$M$3:$M$299,0)),"")</f>
        <v/>
      </c>
      <c r="N533" t="str">
        <f>IFERROR(INDEX(Proyectos!$H$3:$H$299,MATCH(F525*100+8,Proyectos!$M$3:$M$299,0)),"")</f>
        <v/>
      </c>
      <c r="O533" t="str">
        <f>IFERROR(INDEX(Proyectos!$H$3:$H$299,MATCH(G525*100+8,Proyectos!$M$3:$M$299,0)),"")</f>
        <v/>
      </c>
    </row>
    <row r="534" ht="15" customHeight="1">
      <c r="A534" s="37" t="n">
        <v>46531</v>
      </c>
      <c r="B534" s="37" t="n">
        <v>46532</v>
      </c>
      <c r="C534" s="37" t="n">
        <v>46533</v>
      </c>
      <c r="D534" s="37" t="n">
        <v>46534</v>
      </c>
      <c r="E534" s="37" t="n">
        <v>46535</v>
      </c>
      <c r="F534" s="37" t="n">
        <v>46536</v>
      </c>
      <c r="G534" s="37" t="n">
        <v>46537</v>
      </c>
    </row>
    <row r="535" ht="24" customHeight="1">
      <c r="A535" s="38" t="str">
        <f>IFERROR("#"&amp;INDEX(Proyectos!$A$3:$A$299,MATCH(A534*100+1,Proyectos!$M$3:$M$299,0))&amp;" · "&amp;INDEX(Proyectos!$D$3:$D$299,MATCH(A534*100+1,Proyectos!$M$3:$M$299,0)),"")</f>
        <v/>
      </c>
      <c r="B535" s="38" t="str">
        <f>IFERROR("#"&amp;INDEX(Proyectos!$A$3:$A$299,MATCH(B534*100+1,Proyectos!$M$3:$M$299,0))&amp;" · "&amp;INDEX(Proyectos!$D$3:$D$299,MATCH(B534*100+1,Proyectos!$M$3:$M$299,0)),"")</f>
        <v/>
      </c>
      <c r="C535" s="38" t="str">
        <f>IFERROR("#"&amp;INDEX(Proyectos!$A$3:$A$299,MATCH(C534*100+1,Proyectos!$M$3:$M$299,0))&amp;" · "&amp;INDEX(Proyectos!$D$3:$D$299,MATCH(C534*100+1,Proyectos!$M$3:$M$299,0)),"")</f>
        <v/>
      </c>
      <c r="D535" s="38" t="str">
        <f>IFERROR("#"&amp;INDEX(Proyectos!$A$3:$A$299,MATCH(D534*100+1,Proyectos!$M$3:$M$299,0))&amp;" · "&amp;INDEX(Proyectos!$D$3:$D$299,MATCH(D534*100+1,Proyectos!$M$3:$M$299,0)),"")</f>
        <v/>
      </c>
      <c r="E535" s="38" t="str">
        <f>IFERROR("#"&amp;INDEX(Proyectos!$A$3:$A$299,MATCH(E534*100+1,Proyectos!$M$3:$M$299,0))&amp;" · "&amp;INDEX(Proyectos!$D$3:$D$299,MATCH(E534*100+1,Proyectos!$M$3:$M$299,0)),"")</f>
        <v/>
      </c>
      <c r="F535" s="38" t="str">
        <f>IFERROR("#"&amp;INDEX(Proyectos!$A$3:$A$299,MATCH(F534*100+1,Proyectos!$M$3:$M$299,0))&amp;" · "&amp;INDEX(Proyectos!$D$3:$D$299,MATCH(F534*100+1,Proyectos!$M$3:$M$299,0)),"")</f>
        <v/>
      </c>
      <c r="G535" s="38" t="str">
        <f>IFERROR("#"&amp;INDEX(Proyectos!$A$3:$A$299,MATCH(G534*100+1,Proyectos!$M$3:$M$299,0))&amp;" · "&amp;INDEX(Proyectos!$D$3:$D$299,MATCH(G534*100+1,Proyectos!$M$3:$M$299,0)),"")</f>
        <v/>
      </c>
      <c r="I535" t="str">
        <f>IFERROR(INDEX(Proyectos!$H$3:$H$299,MATCH(A534*100+1,Proyectos!$M$3:$M$299,0)),"")</f>
        <v/>
      </c>
      <c r="J535" t="str">
        <f>IFERROR(INDEX(Proyectos!$H$3:$H$299,MATCH(B534*100+1,Proyectos!$M$3:$M$299,0)),"")</f>
        <v/>
      </c>
      <c r="K535" t="str">
        <f>IFERROR(INDEX(Proyectos!$H$3:$H$299,MATCH(C534*100+1,Proyectos!$M$3:$M$299,0)),"")</f>
        <v/>
      </c>
      <c r="L535" t="str">
        <f>IFERROR(INDEX(Proyectos!$H$3:$H$299,MATCH(D534*100+1,Proyectos!$M$3:$M$299,0)),"")</f>
        <v/>
      </c>
      <c r="M535" t="str">
        <f>IFERROR(INDEX(Proyectos!$H$3:$H$299,MATCH(E534*100+1,Proyectos!$M$3:$M$299,0)),"")</f>
        <v/>
      </c>
      <c r="N535" t="str">
        <f>IFERROR(INDEX(Proyectos!$H$3:$H$299,MATCH(F534*100+1,Proyectos!$M$3:$M$299,0)),"")</f>
        <v/>
      </c>
      <c r="O535" t="str">
        <f>IFERROR(INDEX(Proyectos!$H$3:$H$299,MATCH(G534*100+1,Proyectos!$M$3:$M$299,0)),"")</f>
        <v/>
      </c>
    </row>
    <row r="536" ht="24" customHeight="1">
      <c r="A536" s="38" t="str">
        <f>IFERROR("#"&amp;INDEX(Proyectos!$A$3:$A$299,MATCH(A534*100+2,Proyectos!$M$3:$M$299,0))&amp;" · "&amp;INDEX(Proyectos!$D$3:$D$299,MATCH(A534*100+2,Proyectos!$M$3:$M$299,0)),"")</f>
        <v/>
      </c>
      <c r="B536" s="38" t="str">
        <f>IFERROR("#"&amp;INDEX(Proyectos!$A$3:$A$299,MATCH(B534*100+2,Proyectos!$M$3:$M$299,0))&amp;" · "&amp;INDEX(Proyectos!$D$3:$D$299,MATCH(B534*100+2,Proyectos!$M$3:$M$299,0)),"")</f>
        <v/>
      </c>
      <c r="C536" s="38" t="str">
        <f>IFERROR("#"&amp;INDEX(Proyectos!$A$3:$A$299,MATCH(C534*100+2,Proyectos!$M$3:$M$299,0))&amp;" · "&amp;INDEX(Proyectos!$D$3:$D$299,MATCH(C534*100+2,Proyectos!$M$3:$M$299,0)),"")</f>
        <v/>
      </c>
      <c r="D536" s="38" t="str">
        <f>IFERROR("#"&amp;INDEX(Proyectos!$A$3:$A$299,MATCH(D534*100+2,Proyectos!$M$3:$M$299,0))&amp;" · "&amp;INDEX(Proyectos!$D$3:$D$299,MATCH(D534*100+2,Proyectos!$M$3:$M$299,0)),"")</f>
        <v/>
      </c>
      <c r="E536" s="38" t="str">
        <f>IFERROR("#"&amp;INDEX(Proyectos!$A$3:$A$299,MATCH(E534*100+2,Proyectos!$M$3:$M$299,0))&amp;" · "&amp;INDEX(Proyectos!$D$3:$D$299,MATCH(E534*100+2,Proyectos!$M$3:$M$299,0)),"")</f>
        <v/>
      </c>
      <c r="F536" s="38" t="str">
        <f>IFERROR("#"&amp;INDEX(Proyectos!$A$3:$A$299,MATCH(F534*100+2,Proyectos!$M$3:$M$299,0))&amp;" · "&amp;INDEX(Proyectos!$D$3:$D$299,MATCH(F534*100+2,Proyectos!$M$3:$M$299,0)),"")</f>
        <v/>
      </c>
      <c r="G536" s="38" t="str">
        <f>IFERROR("#"&amp;INDEX(Proyectos!$A$3:$A$299,MATCH(G534*100+2,Proyectos!$M$3:$M$299,0))&amp;" · "&amp;INDEX(Proyectos!$D$3:$D$299,MATCH(G534*100+2,Proyectos!$M$3:$M$299,0)),"")</f>
        <v/>
      </c>
      <c r="I536" t="str">
        <f>IFERROR(INDEX(Proyectos!$H$3:$H$299,MATCH(A534*100+2,Proyectos!$M$3:$M$299,0)),"")</f>
        <v/>
      </c>
      <c r="J536" t="str">
        <f>IFERROR(INDEX(Proyectos!$H$3:$H$299,MATCH(B534*100+2,Proyectos!$M$3:$M$299,0)),"")</f>
        <v/>
      </c>
      <c r="K536" t="str">
        <f>IFERROR(INDEX(Proyectos!$H$3:$H$299,MATCH(C534*100+2,Proyectos!$M$3:$M$299,0)),"")</f>
        <v/>
      </c>
      <c r="L536" t="str">
        <f>IFERROR(INDEX(Proyectos!$H$3:$H$299,MATCH(D534*100+2,Proyectos!$M$3:$M$299,0)),"")</f>
        <v/>
      </c>
      <c r="M536" t="str">
        <f>IFERROR(INDEX(Proyectos!$H$3:$H$299,MATCH(E534*100+2,Proyectos!$M$3:$M$299,0)),"")</f>
        <v/>
      </c>
      <c r="N536" t="str">
        <f>IFERROR(INDEX(Proyectos!$H$3:$H$299,MATCH(F534*100+2,Proyectos!$M$3:$M$299,0)),"")</f>
        <v/>
      </c>
      <c r="O536" t="str">
        <f>IFERROR(INDEX(Proyectos!$H$3:$H$299,MATCH(G534*100+2,Proyectos!$M$3:$M$299,0)),"")</f>
        <v/>
      </c>
    </row>
    <row r="537" ht="24" customHeight="1">
      <c r="A537" s="38" t="str">
        <f>IFERROR("#"&amp;INDEX(Proyectos!$A$3:$A$299,MATCH(A534*100+3,Proyectos!$M$3:$M$299,0))&amp;" · "&amp;INDEX(Proyectos!$D$3:$D$299,MATCH(A534*100+3,Proyectos!$M$3:$M$299,0)),"")</f>
        <v/>
      </c>
      <c r="B537" s="38" t="str">
        <f>IFERROR("#"&amp;INDEX(Proyectos!$A$3:$A$299,MATCH(B534*100+3,Proyectos!$M$3:$M$299,0))&amp;" · "&amp;INDEX(Proyectos!$D$3:$D$299,MATCH(B534*100+3,Proyectos!$M$3:$M$299,0)),"")</f>
        <v/>
      </c>
      <c r="C537" s="38" t="str">
        <f>IFERROR("#"&amp;INDEX(Proyectos!$A$3:$A$299,MATCH(C534*100+3,Proyectos!$M$3:$M$299,0))&amp;" · "&amp;INDEX(Proyectos!$D$3:$D$299,MATCH(C534*100+3,Proyectos!$M$3:$M$299,0)),"")</f>
        <v/>
      </c>
      <c r="D537" s="38" t="str">
        <f>IFERROR("#"&amp;INDEX(Proyectos!$A$3:$A$299,MATCH(D534*100+3,Proyectos!$M$3:$M$299,0))&amp;" · "&amp;INDEX(Proyectos!$D$3:$D$299,MATCH(D534*100+3,Proyectos!$M$3:$M$299,0)),"")</f>
        <v/>
      </c>
      <c r="E537" s="38" t="str">
        <f>IFERROR("#"&amp;INDEX(Proyectos!$A$3:$A$299,MATCH(E534*100+3,Proyectos!$M$3:$M$299,0))&amp;" · "&amp;INDEX(Proyectos!$D$3:$D$299,MATCH(E534*100+3,Proyectos!$M$3:$M$299,0)),"")</f>
        <v/>
      </c>
      <c r="F537" s="38" t="str">
        <f>IFERROR("#"&amp;INDEX(Proyectos!$A$3:$A$299,MATCH(F534*100+3,Proyectos!$M$3:$M$299,0))&amp;" · "&amp;INDEX(Proyectos!$D$3:$D$299,MATCH(F534*100+3,Proyectos!$M$3:$M$299,0)),"")</f>
        <v/>
      </c>
      <c r="G537" s="38" t="str">
        <f>IFERROR("#"&amp;INDEX(Proyectos!$A$3:$A$299,MATCH(G534*100+3,Proyectos!$M$3:$M$299,0))&amp;" · "&amp;INDEX(Proyectos!$D$3:$D$299,MATCH(G534*100+3,Proyectos!$M$3:$M$299,0)),"")</f>
        <v/>
      </c>
      <c r="I537" t="str">
        <f>IFERROR(INDEX(Proyectos!$H$3:$H$299,MATCH(A534*100+3,Proyectos!$M$3:$M$299,0)),"")</f>
        <v/>
      </c>
      <c r="J537" t="str">
        <f>IFERROR(INDEX(Proyectos!$H$3:$H$299,MATCH(B534*100+3,Proyectos!$M$3:$M$299,0)),"")</f>
        <v/>
      </c>
      <c r="K537" t="str">
        <f>IFERROR(INDEX(Proyectos!$H$3:$H$299,MATCH(C534*100+3,Proyectos!$M$3:$M$299,0)),"")</f>
        <v/>
      </c>
      <c r="L537" t="str">
        <f>IFERROR(INDEX(Proyectos!$H$3:$H$299,MATCH(D534*100+3,Proyectos!$M$3:$M$299,0)),"")</f>
        <v/>
      </c>
      <c r="M537" t="str">
        <f>IFERROR(INDEX(Proyectos!$H$3:$H$299,MATCH(E534*100+3,Proyectos!$M$3:$M$299,0)),"")</f>
        <v/>
      </c>
      <c r="N537" t="str">
        <f>IFERROR(INDEX(Proyectos!$H$3:$H$299,MATCH(F534*100+3,Proyectos!$M$3:$M$299,0)),"")</f>
        <v/>
      </c>
      <c r="O537" t="str">
        <f>IFERROR(INDEX(Proyectos!$H$3:$H$299,MATCH(G534*100+3,Proyectos!$M$3:$M$299,0)),"")</f>
        <v/>
      </c>
    </row>
    <row r="538" ht="24" customHeight="1">
      <c r="A538" s="38" t="str">
        <f>IFERROR("#"&amp;INDEX(Proyectos!$A$3:$A$299,MATCH(A534*100+4,Proyectos!$M$3:$M$299,0))&amp;" · "&amp;INDEX(Proyectos!$D$3:$D$299,MATCH(A534*100+4,Proyectos!$M$3:$M$299,0)),"")</f>
        <v/>
      </c>
      <c r="B538" s="38" t="str">
        <f>IFERROR("#"&amp;INDEX(Proyectos!$A$3:$A$299,MATCH(B534*100+4,Proyectos!$M$3:$M$299,0))&amp;" · "&amp;INDEX(Proyectos!$D$3:$D$299,MATCH(B534*100+4,Proyectos!$M$3:$M$299,0)),"")</f>
        <v/>
      </c>
      <c r="C538" s="38" t="str">
        <f>IFERROR("#"&amp;INDEX(Proyectos!$A$3:$A$299,MATCH(C534*100+4,Proyectos!$M$3:$M$299,0))&amp;" · "&amp;INDEX(Proyectos!$D$3:$D$299,MATCH(C534*100+4,Proyectos!$M$3:$M$299,0)),"")</f>
        <v/>
      </c>
      <c r="D538" s="38" t="str">
        <f>IFERROR("#"&amp;INDEX(Proyectos!$A$3:$A$299,MATCH(D534*100+4,Proyectos!$M$3:$M$299,0))&amp;" · "&amp;INDEX(Proyectos!$D$3:$D$299,MATCH(D534*100+4,Proyectos!$M$3:$M$299,0)),"")</f>
        <v/>
      </c>
      <c r="E538" s="38" t="str">
        <f>IFERROR("#"&amp;INDEX(Proyectos!$A$3:$A$299,MATCH(E534*100+4,Proyectos!$M$3:$M$299,0))&amp;" · "&amp;INDEX(Proyectos!$D$3:$D$299,MATCH(E534*100+4,Proyectos!$M$3:$M$299,0)),"")</f>
        <v/>
      </c>
      <c r="F538" s="38" t="str">
        <f>IFERROR("#"&amp;INDEX(Proyectos!$A$3:$A$299,MATCH(F534*100+4,Proyectos!$M$3:$M$299,0))&amp;" · "&amp;INDEX(Proyectos!$D$3:$D$299,MATCH(F534*100+4,Proyectos!$M$3:$M$299,0)),"")</f>
        <v/>
      </c>
      <c r="G538" s="38" t="str">
        <f>IFERROR("#"&amp;INDEX(Proyectos!$A$3:$A$299,MATCH(G534*100+4,Proyectos!$M$3:$M$299,0))&amp;" · "&amp;INDEX(Proyectos!$D$3:$D$299,MATCH(G534*100+4,Proyectos!$M$3:$M$299,0)),"")</f>
        <v/>
      </c>
      <c r="I538" t="str">
        <f>IFERROR(INDEX(Proyectos!$H$3:$H$299,MATCH(A534*100+4,Proyectos!$M$3:$M$299,0)),"")</f>
        <v/>
      </c>
      <c r="J538" t="str">
        <f>IFERROR(INDEX(Proyectos!$H$3:$H$299,MATCH(B534*100+4,Proyectos!$M$3:$M$299,0)),"")</f>
        <v/>
      </c>
      <c r="K538" t="str">
        <f>IFERROR(INDEX(Proyectos!$H$3:$H$299,MATCH(C534*100+4,Proyectos!$M$3:$M$299,0)),"")</f>
        <v/>
      </c>
      <c r="L538" t="str">
        <f>IFERROR(INDEX(Proyectos!$H$3:$H$299,MATCH(D534*100+4,Proyectos!$M$3:$M$299,0)),"")</f>
        <v/>
      </c>
      <c r="M538" t="str">
        <f>IFERROR(INDEX(Proyectos!$H$3:$H$299,MATCH(E534*100+4,Proyectos!$M$3:$M$299,0)),"")</f>
        <v/>
      </c>
      <c r="N538" t="str">
        <f>IFERROR(INDEX(Proyectos!$H$3:$H$299,MATCH(F534*100+4,Proyectos!$M$3:$M$299,0)),"")</f>
        <v/>
      </c>
      <c r="O538" t="str">
        <f>IFERROR(INDEX(Proyectos!$H$3:$H$299,MATCH(G534*100+4,Proyectos!$M$3:$M$299,0)),"")</f>
        <v/>
      </c>
    </row>
    <row r="539" ht="24" customHeight="1">
      <c r="A539" s="38" t="str">
        <f>IFERROR("#"&amp;INDEX(Proyectos!$A$3:$A$299,MATCH(A534*100+5,Proyectos!$M$3:$M$299,0))&amp;" · "&amp;INDEX(Proyectos!$D$3:$D$299,MATCH(A534*100+5,Proyectos!$M$3:$M$299,0)),"")</f>
        <v/>
      </c>
      <c r="B539" s="38" t="str">
        <f>IFERROR("#"&amp;INDEX(Proyectos!$A$3:$A$299,MATCH(B534*100+5,Proyectos!$M$3:$M$299,0))&amp;" · "&amp;INDEX(Proyectos!$D$3:$D$299,MATCH(B534*100+5,Proyectos!$M$3:$M$299,0)),"")</f>
        <v/>
      </c>
      <c r="C539" s="38" t="str">
        <f>IFERROR("#"&amp;INDEX(Proyectos!$A$3:$A$299,MATCH(C534*100+5,Proyectos!$M$3:$M$299,0))&amp;" · "&amp;INDEX(Proyectos!$D$3:$D$299,MATCH(C534*100+5,Proyectos!$M$3:$M$299,0)),"")</f>
        <v/>
      </c>
      <c r="D539" s="38" t="str">
        <f>IFERROR("#"&amp;INDEX(Proyectos!$A$3:$A$299,MATCH(D534*100+5,Proyectos!$M$3:$M$299,0))&amp;" · "&amp;INDEX(Proyectos!$D$3:$D$299,MATCH(D534*100+5,Proyectos!$M$3:$M$299,0)),"")</f>
        <v/>
      </c>
      <c r="E539" s="38" t="str">
        <f>IFERROR("#"&amp;INDEX(Proyectos!$A$3:$A$299,MATCH(E534*100+5,Proyectos!$M$3:$M$299,0))&amp;" · "&amp;INDEX(Proyectos!$D$3:$D$299,MATCH(E534*100+5,Proyectos!$M$3:$M$299,0)),"")</f>
        <v/>
      </c>
      <c r="F539" s="38" t="str">
        <f>IFERROR("#"&amp;INDEX(Proyectos!$A$3:$A$299,MATCH(F534*100+5,Proyectos!$M$3:$M$299,0))&amp;" · "&amp;INDEX(Proyectos!$D$3:$D$299,MATCH(F534*100+5,Proyectos!$M$3:$M$299,0)),"")</f>
        <v/>
      </c>
      <c r="G539" s="38" t="str">
        <f>IFERROR("#"&amp;INDEX(Proyectos!$A$3:$A$299,MATCH(G534*100+5,Proyectos!$M$3:$M$299,0))&amp;" · "&amp;INDEX(Proyectos!$D$3:$D$299,MATCH(G534*100+5,Proyectos!$M$3:$M$299,0)),"")</f>
        <v/>
      </c>
      <c r="I539" t="str">
        <f>IFERROR(INDEX(Proyectos!$H$3:$H$299,MATCH(A534*100+5,Proyectos!$M$3:$M$299,0)),"")</f>
        <v/>
      </c>
      <c r="J539" t="str">
        <f>IFERROR(INDEX(Proyectos!$H$3:$H$299,MATCH(B534*100+5,Proyectos!$M$3:$M$299,0)),"")</f>
        <v/>
      </c>
      <c r="K539" t="str">
        <f>IFERROR(INDEX(Proyectos!$H$3:$H$299,MATCH(C534*100+5,Proyectos!$M$3:$M$299,0)),"")</f>
        <v/>
      </c>
      <c r="L539" t="str">
        <f>IFERROR(INDEX(Proyectos!$H$3:$H$299,MATCH(D534*100+5,Proyectos!$M$3:$M$299,0)),"")</f>
        <v/>
      </c>
      <c r="M539" t="str">
        <f>IFERROR(INDEX(Proyectos!$H$3:$H$299,MATCH(E534*100+5,Proyectos!$M$3:$M$299,0)),"")</f>
        <v/>
      </c>
      <c r="N539" t="str">
        <f>IFERROR(INDEX(Proyectos!$H$3:$H$299,MATCH(F534*100+5,Proyectos!$M$3:$M$299,0)),"")</f>
        <v/>
      </c>
      <c r="O539" t="str">
        <f>IFERROR(INDEX(Proyectos!$H$3:$H$299,MATCH(G534*100+5,Proyectos!$M$3:$M$299,0)),"")</f>
        <v/>
      </c>
    </row>
    <row r="540" ht="24" customHeight="1">
      <c r="A540" s="38" t="str">
        <f>IFERROR("#"&amp;INDEX(Proyectos!$A$3:$A$299,MATCH(A534*100+6,Proyectos!$M$3:$M$299,0))&amp;" · "&amp;INDEX(Proyectos!$D$3:$D$299,MATCH(A534*100+6,Proyectos!$M$3:$M$299,0)),"")</f>
        <v/>
      </c>
      <c r="B540" s="38" t="str">
        <f>IFERROR("#"&amp;INDEX(Proyectos!$A$3:$A$299,MATCH(B534*100+6,Proyectos!$M$3:$M$299,0))&amp;" · "&amp;INDEX(Proyectos!$D$3:$D$299,MATCH(B534*100+6,Proyectos!$M$3:$M$299,0)),"")</f>
        <v/>
      </c>
      <c r="C540" s="38" t="str">
        <f>IFERROR("#"&amp;INDEX(Proyectos!$A$3:$A$299,MATCH(C534*100+6,Proyectos!$M$3:$M$299,0))&amp;" · "&amp;INDEX(Proyectos!$D$3:$D$299,MATCH(C534*100+6,Proyectos!$M$3:$M$299,0)),"")</f>
        <v/>
      </c>
      <c r="D540" s="38" t="str">
        <f>IFERROR("#"&amp;INDEX(Proyectos!$A$3:$A$299,MATCH(D534*100+6,Proyectos!$M$3:$M$299,0))&amp;" · "&amp;INDEX(Proyectos!$D$3:$D$299,MATCH(D534*100+6,Proyectos!$M$3:$M$299,0)),"")</f>
        <v/>
      </c>
      <c r="E540" s="38" t="str">
        <f>IFERROR("#"&amp;INDEX(Proyectos!$A$3:$A$299,MATCH(E534*100+6,Proyectos!$M$3:$M$299,0))&amp;" · "&amp;INDEX(Proyectos!$D$3:$D$299,MATCH(E534*100+6,Proyectos!$M$3:$M$299,0)),"")</f>
        <v/>
      </c>
      <c r="F540" s="38" t="str">
        <f>IFERROR("#"&amp;INDEX(Proyectos!$A$3:$A$299,MATCH(F534*100+6,Proyectos!$M$3:$M$299,0))&amp;" · "&amp;INDEX(Proyectos!$D$3:$D$299,MATCH(F534*100+6,Proyectos!$M$3:$M$299,0)),"")</f>
        <v/>
      </c>
      <c r="G540" s="38" t="str">
        <f>IFERROR("#"&amp;INDEX(Proyectos!$A$3:$A$299,MATCH(G534*100+6,Proyectos!$M$3:$M$299,0))&amp;" · "&amp;INDEX(Proyectos!$D$3:$D$299,MATCH(G534*100+6,Proyectos!$M$3:$M$299,0)),"")</f>
        <v/>
      </c>
      <c r="I540" t="str">
        <f>IFERROR(INDEX(Proyectos!$H$3:$H$299,MATCH(A534*100+6,Proyectos!$M$3:$M$299,0)),"")</f>
        <v/>
      </c>
      <c r="J540" t="str">
        <f>IFERROR(INDEX(Proyectos!$H$3:$H$299,MATCH(B534*100+6,Proyectos!$M$3:$M$299,0)),"")</f>
        <v/>
      </c>
      <c r="K540" t="str">
        <f>IFERROR(INDEX(Proyectos!$H$3:$H$299,MATCH(C534*100+6,Proyectos!$M$3:$M$299,0)),"")</f>
        <v/>
      </c>
      <c r="L540" t="str">
        <f>IFERROR(INDEX(Proyectos!$H$3:$H$299,MATCH(D534*100+6,Proyectos!$M$3:$M$299,0)),"")</f>
        <v/>
      </c>
      <c r="M540" t="str">
        <f>IFERROR(INDEX(Proyectos!$H$3:$H$299,MATCH(E534*100+6,Proyectos!$M$3:$M$299,0)),"")</f>
        <v/>
      </c>
      <c r="N540" t="str">
        <f>IFERROR(INDEX(Proyectos!$H$3:$H$299,MATCH(F534*100+6,Proyectos!$M$3:$M$299,0)),"")</f>
        <v/>
      </c>
      <c r="O540" t="str">
        <f>IFERROR(INDEX(Proyectos!$H$3:$H$299,MATCH(G534*100+6,Proyectos!$M$3:$M$299,0)),"")</f>
        <v/>
      </c>
    </row>
    <row r="541" ht="24" customHeight="1">
      <c r="A541" s="38" t="str">
        <f>IFERROR("#"&amp;INDEX(Proyectos!$A$3:$A$299,MATCH(A534*100+7,Proyectos!$M$3:$M$299,0))&amp;" · "&amp;INDEX(Proyectos!$D$3:$D$299,MATCH(A534*100+7,Proyectos!$M$3:$M$299,0)),"")</f>
        <v/>
      </c>
      <c r="B541" s="38" t="str">
        <f>IFERROR("#"&amp;INDEX(Proyectos!$A$3:$A$299,MATCH(B534*100+7,Proyectos!$M$3:$M$299,0))&amp;" · "&amp;INDEX(Proyectos!$D$3:$D$299,MATCH(B534*100+7,Proyectos!$M$3:$M$299,0)),"")</f>
        <v/>
      </c>
      <c r="C541" s="38" t="str">
        <f>IFERROR("#"&amp;INDEX(Proyectos!$A$3:$A$299,MATCH(C534*100+7,Proyectos!$M$3:$M$299,0))&amp;" · "&amp;INDEX(Proyectos!$D$3:$D$299,MATCH(C534*100+7,Proyectos!$M$3:$M$299,0)),"")</f>
        <v/>
      </c>
      <c r="D541" s="38" t="str">
        <f>IFERROR("#"&amp;INDEX(Proyectos!$A$3:$A$299,MATCH(D534*100+7,Proyectos!$M$3:$M$299,0))&amp;" · "&amp;INDEX(Proyectos!$D$3:$D$299,MATCH(D534*100+7,Proyectos!$M$3:$M$299,0)),"")</f>
        <v/>
      </c>
      <c r="E541" s="38" t="str">
        <f>IFERROR("#"&amp;INDEX(Proyectos!$A$3:$A$299,MATCH(E534*100+7,Proyectos!$M$3:$M$299,0))&amp;" · "&amp;INDEX(Proyectos!$D$3:$D$299,MATCH(E534*100+7,Proyectos!$M$3:$M$299,0)),"")</f>
        <v/>
      </c>
      <c r="F541" s="38" t="str">
        <f>IFERROR("#"&amp;INDEX(Proyectos!$A$3:$A$299,MATCH(F534*100+7,Proyectos!$M$3:$M$299,0))&amp;" · "&amp;INDEX(Proyectos!$D$3:$D$299,MATCH(F534*100+7,Proyectos!$M$3:$M$299,0)),"")</f>
        <v/>
      </c>
      <c r="G541" s="38" t="str">
        <f>IFERROR("#"&amp;INDEX(Proyectos!$A$3:$A$299,MATCH(G534*100+7,Proyectos!$M$3:$M$299,0))&amp;" · "&amp;INDEX(Proyectos!$D$3:$D$299,MATCH(G534*100+7,Proyectos!$M$3:$M$299,0)),"")</f>
        <v/>
      </c>
      <c r="I541" t="str">
        <f>IFERROR(INDEX(Proyectos!$H$3:$H$299,MATCH(A534*100+7,Proyectos!$M$3:$M$299,0)),"")</f>
        <v/>
      </c>
      <c r="J541" t="str">
        <f>IFERROR(INDEX(Proyectos!$H$3:$H$299,MATCH(B534*100+7,Proyectos!$M$3:$M$299,0)),"")</f>
        <v/>
      </c>
      <c r="K541" t="str">
        <f>IFERROR(INDEX(Proyectos!$H$3:$H$299,MATCH(C534*100+7,Proyectos!$M$3:$M$299,0)),"")</f>
        <v/>
      </c>
      <c r="L541" t="str">
        <f>IFERROR(INDEX(Proyectos!$H$3:$H$299,MATCH(D534*100+7,Proyectos!$M$3:$M$299,0)),"")</f>
        <v/>
      </c>
      <c r="M541" t="str">
        <f>IFERROR(INDEX(Proyectos!$H$3:$H$299,MATCH(E534*100+7,Proyectos!$M$3:$M$299,0)),"")</f>
        <v/>
      </c>
      <c r="N541" t="str">
        <f>IFERROR(INDEX(Proyectos!$H$3:$H$299,MATCH(F534*100+7,Proyectos!$M$3:$M$299,0)),"")</f>
        <v/>
      </c>
      <c r="O541" t="str">
        <f>IFERROR(INDEX(Proyectos!$H$3:$H$299,MATCH(G534*100+7,Proyectos!$M$3:$M$299,0)),"")</f>
        <v/>
      </c>
    </row>
    <row r="542" ht="24" customHeight="1">
      <c r="A542" s="38" t="str">
        <f>IFERROR("#"&amp;INDEX(Proyectos!$A$3:$A$299,MATCH(A534*100+8,Proyectos!$M$3:$M$299,0))&amp;" · "&amp;INDEX(Proyectos!$D$3:$D$299,MATCH(A534*100+8,Proyectos!$M$3:$M$299,0)),"")</f>
        <v/>
      </c>
      <c r="B542" s="38" t="str">
        <f>IFERROR("#"&amp;INDEX(Proyectos!$A$3:$A$299,MATCH(B534*100+8,Proyectos!$M$3:$M$299,0))&amp;" · "&amp;INDEX(Proyectos!$D$3:$D$299,MATCH(B534*100+8,Proyectos!$M$3:$M$299,0)),"")</f>
        <v/>
      </c>
      <c r="C542" s="38" t="str">
        <f>IFERROR("#"&amp;INDEX(Proyectos!$A$3:$A$299,MATCH(C534*100+8,Proyectos!$M$3:$M$299,0))&amp;" · "&amp;INDEX(Proyectos!$D$3:$D$299,MATCH(C534*100+8,Proyectos!$M$3:$M$299,0)),"")</f>
        <v/>
      </c>
      <c r="D542" s="38" t="str">
        <f>IFERROR("#"&amp;INDEX(Proyectos!$A$3:$A$299,MATCH(D534*100+8,Proyectos!$M$3:$M$299,0))&amp;" · "&amp;INDEX(Proyectos!$D$3:$D$299,MATCH(D534*100+8,Proyectos!$M$3:$M$299,0)),"")</f>
        <v/>
      </c>
      <c r="E542" s="38" t="str">
        <f>IFERROR("#"&amp;INDEX(Proyectos!$A$3:$A$299,MATCH(E534*100+8,Proyectos!$M$3:$M$299,0))&amp;" · "&amp;INDEX(Proyectos!$D$3:$D$299,MATCH(E534*100+8,Proyectos!$M$3:$M$299,0)),"")</f>
        <v/>
      </c>
      <c r="F542" s="38" t="str">
        <f>IFERROR("#"&amp;INDEX(Proyectos!$A$3:$A$299,MATCH(F534*100+8,Proyectos!$M$3:$M$299,0))&amp;" · "&amp;INDEX(Proyectos!$D$3:$D$299,MATCH(F534*100+8,Proyectos!$M$3:$M$299,0)),"")</f>
        <v/>
      </c>
      <c r="G542" s="38" t="str">
        <f>IFERROR("#"&amp;INDEX(Proyectos!$A$3:$A$299,MATCH(G534*100+8,Proyectos!$M$3:$M$299,0))&amp;" · "&amp;INDEX(Proyectos!$D$3:$D$299,MATCH(G534*100+8,Proyectos!$M$3:$M$299,0)),"")</f>
        <v/>
      </c>
      <c r="I542" t="str">
        <f>IFERROR(INDEX(Proyectos!$H$3:$H$299,MATCH(A534*100+8,Proyectos!$M$3:$M$299,0)),"")</f>
        <v/>
      </c>
      <c r="J542" t="str">
        <f>IFERROR(INDEX(Proyectos!$H$3:$H$299,MATCH(B534*100+8,Proyectos!$M$3:$M$299,0)),"")</f>
        <v/>
      </c>
      <c r="K542" t="str">
        <f>IFERROR(INDEX(Proyectos!$H$3:$H$299,MATCH(C534*100+8,Proyectos!$M$3:$M$299,0)),"")</f>
        <v/>
      </c>
      <c r="L542" t="str">
        <f>IFERROR(INDEX(Proyectos!$H$3:$H$299,MATCH(D534*100+8,Proyectos!$M$3:$M$299,0)),"")</f>
        <v/>
      </c>
      <c r="M542" t="str">
        <f>IFERROR(INDEX(Proyectos!$H$3:$H$299,MATCH(E534*100+8,Proyectos!$M$3:$M$299,0)),"")</f>
        <v/>
      </c>
      <c r="N542" t="str">
        <f>IFERROR(INDEX(Proyectos!$H$3:$H$299,MATCH(F534*100+8,Proyectos!$M$3:$M$299,0)),"")</f>
        <v/>
      </c>
      <c r="O542" t="str">
        <f>IFERROR(INDEX(Proyectos!$H$3:$H$299,MATCH(G534*100+8,Proyectos!$M$3:$M$299,0)),"")</f>
        <v/>
      </c>
    </row>
    <row r="543" ht="15" customHeight="1">
      <c r="A543" s="37" t="n">
        <v>46538</v>
      </c>
      <c r="B543" s="36" t="n"/>
      <c r="C543" s="36" t="n"/>
      <c r="D543" s="36" t="n"/>
      <c r="E543" s="36" t="n"/>
      <c r="F543" s="36" t="n"/>
      <c r="G543" s="36" t="n"/>
    </row>
    <row r="544" ht="24" customHeight="1">
      <c r="A544" s="38" t="str">
        <f>IFERROR("#"&amp;INDEX(Proyectos!$A$3:$A$299,MATCH(A543*100+1,Proyectos!$M$3:$M$299,0))&amp;" · "&amp;INDEX(Proyectos!$D$3:$D$299,MATCH(A543*100+1,Proyectos!$M$3:$M$299,0)),"")</f>
        <v/>
      </c>
      <c r="B544" s="36" t="n"/>
      <c r="C544" s="36" t="n"/>
      <c r="D544" s="36" t="n"/>
      <c r="E544" s="36" t="n"/>
      <c r="F544" s="36" t="n"/>
      <c r="G544" s="36" t="n"/>
      <c r="I544" t="str">
        <f>IFERROR(INDEX(Proyectos!$H$3:$H$299,MATCH(A543*100+1,Proyectos!$M$3:$M$299,0)),"")</f>
        <v/>
      </c>
    </row>
    <row r="545" ht="24" customHeight="1">
      <c r="A545" s="38" t="str">
        <f>IFERROR("#"&amp;INDEX(Proyectos!$A$3:$A$299,MATCH(A543*100+2,Proyectos!$M$3:$M$299,0))&amp;" · "&amp;INDEX(Proyectos!$D$3:$D$299,MATCH(A543*100+2,Proyectos!$M$3:$M$299,0)),"")</f>
        <v/>
      </c>
      <c r="B545" s="36" t="n"/>
      <c r="C545" s="36" t="n"/>
      <c r="D545" s="36" t="n"/>
      <c r="E545" s="36" t="n"/>
      <c r="F545" s="36" t="n"/>
      <c r="G545" s="36" t="n"/>
      <c r="I545" t="str">
        <f>IFERROR(INDEX(Proyectos!$H$3:$H$299,MATCH(A543*100+2,Proyectos!$M$3:$M$299,0)),"")</f>
        <v/>
      </c>
    </row>
    <row r="546" ht="24" customHeight="1">
      <c r="A546" s="38" t="str">
        <f>IFERROR("#"&amp;INDEX(Proyectos!$A$3:$A$299,MATCH(A543*100+3,Proyectos!$M$3:$M$299,0))&amp;" · "&amp;INDEX(Proyectos!$D$3:$D$299,MATCH(A543*100+3,Proyectos!$M$3:$M$299,0)),"")</f>
        <v/>
      </c>
      <c r="B546" s="36" t="n"/>
      <c r="C546" s="36" t="n"/>
      <c r="D546" s="36" t="n"/>
      <c r="E546" s="36" t="n"/>
      <c r="F546" s="36" t="n"/>
      <c r="G546" s="36" t="n"/>
      <c r="I546" t="str">
        <f>IFERROR(INDEX(Proyectos!$H$3:$H$299,MATCH(A543*100+3,Proyectos!$M$3:$M$299,0)),"")</f>
        <v/>
      </c>
    </row>
    <row r="547" ht="24" customHeight="1">
      <c r="A547" s="38" t="str">
        <f>IFERROR("#"&amp;INDEX(Proyectos!$A$3:$A$299,MATCH(A543*100+4,Proyectos!$M$3:$M$299,0))&amp;" · "&amp;INDEX(Proyectos!$D$3:$D$299,MATCH(A543*100+4,Proyectos!$M$3:$M$299,0)),"")</f>
        <v/>
      </c>
      <c r="B547" s="36" t="n"/>
      <c r="C547" s="36" t="n"/>
      <c r="D547" s="36" t="n"/>
      <c r="E547" s="36" t="n"/>
      <c r="F547" s="36" t="n"/>
      <c r="G547" s="36" t="n"/>
      <c r="I547" t="str">
        <f>IFERROR(INDEX(Proyectos!$H$3:$H$299,MATCH(A543*100+4,Proyectos!$M$3:$M$299,0)),"")</f>
        <v/>
      </c>
    </row>
    <row r="548" ht="24" customHeight="1">
      <c r="A548" s="38" t="str">
        <f>IFERROR("#"&amp;INDEX(Proyectos!$A$3:$A$299,MATCH(A543*100+5,Proyectos!$M$3:$M$299,0))&amp;" · "&amp;INDEX(Proyectos!$D$3:$D$299,MATCH(A543*100+5,Proyectos!$M$3:$M$299,0)),"")</f>
        <v/>
      </c>
      <c r="B548" s="36" t="n"/>
      <c r="C548" s="36" t="n"/>
      <c r="D548" s="36" t="n"/>
      <c r="E548" s="36" t="n"/>
      <c r="F548" s="36" t="n"/>
      <c r="G548" s="36" t="n"/>
      <c r="I548" t="str">
        <f>IFERROR(INDEX(Proyectos!$H$3:$H$299,MATCH(A543*100+5,Proyectos!$M$3:$M$299,0)),"")</f>
        <v/>
      </c>
    </row>
    <row r="549" ht="24" customHeight="1">
      <c r="A549" s="38" t="str">
        <f>IFERROR("#"&amp;INDEX(Proyectos!$A$3:$A$299,MATCH(A543*100+6,Proyectos!$M$3:$M$299,0))&amp;" · "&amp;INDEX(Proyectos!$D$3:$D$299,MATCH(A543*100+6,Proyectos!$M$3:$M$299,0)),"")</f>
        <v/>
      </c>
      <c r="B549" s="36" t="n"/>
      <c r="C549" s="36" t="n"/>
      <c r="D549" s="36" t="n"/>
      <c r="E549" s="36" t="n"/>
      <c r="F549" s="36" t="n"/>
      <c r="G549" s="36" t="n"/>
      <c r="I549" t="str">
        <f>IFERROR(INDEX(Proyectos!$H$3:$H$299,MATCH(A543*100+6,Proyectos!$M$3:$M$299,0)),"")</f>
        <v/>
      </c>
    </row>
    <row r="550" ht="24" customHeight="1">
      <c r="A550" s="38" t="str">
        <f>IFERROR("#"&amp;INDEX(Proyectos!$A$3:$A$299,MATCH(A543*100+7,Proyectos!$M$3:$M$299,0))&amp;" · "&amp;INDEX(Proyectos!$D$3:$D$299,MATCH(A543*100+7,Proyectos!$M$3:$M$299,0)),"")</f>
        <v/>
      </c>
      <c r="B550" s="36" t="n"/>
      <c r="C550" s="36" t="n"/>
      <c r="D550" s="36" t="n"/>
      <c r="E550" s="36" t="n"/>
      <c r="F550" s="36" t="n"/>
      <c r="G550" s="36" t="n"/>
      <c r="I550" t="str">
        <f>IFERROR(INDEX(Proyectos!$H$3:$H$299,MATCH(A543*100+7,Proyectos!$M$3:$M$299,0)),"")</f>
        <v/>
      </c>
    </row>
    <row r="551" ht="24" customHeight="1">
      <c r="A551" s="38" t="str">
        <f>IFERROR("#"&amp;INDEX(Proyectos!$A$3:$A$299,MATCH(A543*100+8,Proyectos!$M$3:$M$299,0))&amp;" · "&amp;INDEX(Proyectos!$D$3:$D$299,MATCH(A543*100+8,Proyectos!$M$3:$M$299,0)),"")</f>
        <v/>
      </c>
      <c r="B551" s="36" t="n"/>
      <c r="C551" s="36" t="n"/>
      <c r="D551" s="36" t="n"/>
      <c r="E551" s="36" t="n"/>
      <c r="F551" s="36" t="n"/>
      <c r="G551" s="36" t="n"/>
      <c r="I551" t="str">
        <f>IFERROR(INDEX(Proyectos!$H$3:$H$299,MATCH(A543*100+8,Proyectos!$M$3:$M$299,0)),"")</f>
        <v/>
      </c>
    </row>
    <row r="553" ht="21.75" customHeight="1">
      <c r="A553" s="66" t="inlineStr">
        <is>
          <t>JUNIO 2027</t>
        </is>
      </c>
    </row>
    <row r="554" ht="15.75" customHeight="1">
      <c r="A554" s="35" t="inlineStr">
        <is>
          <t>LUN</t>
        </is>
      </c>
      <c r="B554" s="35" t="inlineStr">
        <is>
          <t>MAR</t>
        </is>
      </c>
      <c r="C554" s="35" t="inlineStr">
        <is>
          <t>MIÉ</t>
        </is>
      </c>
      <c r="D554" s="35" t="inlineStr">
        <is>
          <t>JUE</t>
        </is>
      </c>
      <c r="E554" s="35" t="inlineStr">
        <is>
          <t>VIE</t>
        </is>
      </c>
      <c r="F554" s="35" t="inlineStr">
        <is>
          <t>SÁB</t>
        </is>
      </c>
      <c r="G554" s="35" t="inlineStr">
        <is>
          <t>DOM</t>
        </is>
      </c>
    </row>
    <row r="555" ht="15" customHeight="1">
      <c r="A555" s="36" t="n"/>
      <c r="B555" s="37" t="n">
        <v>46539</v>
      </c>
      <c r="C555" s="37" t="n">
        <v>46540</v>
      </c>
      <c r="D555" s="37" t="n">
        <v>46541</v>
      </c>
      <c r="E555" s="37" t="n">
        <v>46542</v>
      </c>
      <c r="F555" s="37" t="n">
        <v>46543</v>
      </c>
      <c r="G555" s="37" t="n">
        <v>46544</v>
      </c>
    </row>
    <row r="556" ht="24" customHeight="1">
      <c r="A556" s="36" t="n"/>
      <c r="B556" s="38" t="str">
        <f>IFERROR("#"&amp;INDEX(Proyectos!$A$3:$A$299,MATCH(B555*100+1,Proyectos!$M$3:$M$299,0))&amp;" · "&amp;INDEX(Proyectos!$D$3:$D$299,MATCH(B555*100+1,Proyectos!$M$3:$M$299,0)),"")</f>
        <v/>
      </c>
      <c r="C556" s="38" t="str">
        <f>IFERROR("#"&amp;INDEX(Proyectos!$A$3:$A$299,MATCH(C555*100+1,Proyectos!$M$3:$M$299,0))&amp;" · "&amp;INDEX(Proyectos!$D$3:$D$299,MATCH(C555*100+1,Proyectos!$M$3:$M$299,0)),"")</f>
        <v/>
      </c>
      <c r="D556" s="38" t="str">
        <f>IFERROR("#"&amp;INDEX(Proyectos!$A$3:$A$299,MATCH(D555*100+1,Proyectos!$M$3:$M$299,0))&amp;" · "&amp;INDEX(Proyectos!$D$3:$D$299,MATCH(D555*100+1,Proyectos!$M$3:$M$299,0)),"")</f>
        <v/>
      </c>
      <c r="E556" s="38" t="str">
        <f>IFERROR("#"&amp;INDEX(Proyectos!$A$3:$A$299,MATCH(E555*100+1,Proyectos!$M$3:$M$299,0))&amp;" · "&amp;INDEX(Proyectos!$D$3:$D$299,MATCH(E555*100+1,Proyectos!$M$3:$M$299,0)),"")</f>
        <v/>
      </c>
      <c r="F556" s="38" t="str">
        <f>IFERROR("#"&amp;INDEX(Proyectos!$A$3:$A$299,MATCH(F555*100+1,Proyectos!$M$3:$M$299,0))&amp;" · "&amp;INDEX(Proyectos!$D$3:$D$299,MATCH(F555*100+1,Proyectos!$M$3:$M$299,0)),"")</f>
        <v/>
      </c>
      <c r="G556" s="38" t="str">
        <f>IFERROR("#"&amp;INDEX(Proyectos!$A$3:$A$299,MATCH(G555*100+1,Proyectos!$M$3:$M$299,0))&amp;" · "&amp;INDEX(Proyectos!$D$3:$D$299,MATCH(G555*100+1,Proyectos!$M$3:$M$299,0)),"")</f>
        <v/>
      </c>
      <c r="J556" t="str">
        <f>IFERROR(INDEX(Proyectos!$H$3:$H$299,MATCH(B555*100+1,Proyectos!$M$3:$M$299,0)),"")</f>
        <v/>
      </c>
      <c r="K556" t="str">
        <f>IFERROR(INDEX(Proyectos!$H$3:$H$299,MATCH(C555*100+1,Proyectos!$M$3:$M$299,0)),"")</f>
        <v/>
      </c>
      <c r="L556" t="str">
        <f>IFERROR(INDEX(Proyectos!$H$3:$H$299,MATCH(D555*100+1,Proyectos!$M$3:$M$299,0)),"")</f>
        <v/>
      </c>
      <c r="M556" t="str">
        <f>IFERROR(INDEX(Proyectos!$H$3:$H$299,MATCH(E555*100+1,Proyectos!$M$3:$M$299,0)),"")</f>
        <v/>
      </c>
      <c r="N556" t="str">
        <f>IFERROR(INDEX(Proyectos!$H$3:$H$299,MATCH(F555*100+1,Proyectos!$M$3:$M$299,0)),"")</f>
        <v/>
      </c>
      <c r="O556" t="str">
        <f>IFERROR(INDEX(Proyectos!$H$3:$H$299,MATCH(G555*100+1,Proyectos!$M$3:$M$299,0)),"")</f>
        <v/>
      </c>
    </row>
    <row r="557" ht="24" customHeight="1">
      <c r="A557" s="36" t="n"/>
      <c r="B557" s="38" t="str">
        <f>IFERROR("#"&amp;INDEX(Proyectos!$A$3:$A$299,MATCH(B555*100+2,Proyectos!$M$3:$M$299,0))&amp;" · "&amp;INDEX(Proyectos!$D$3:$D$299,MATCH(B555*100+2,Proyectos!$M$3:$M$299,0)),"")</f>
        <v/>
      </c>
      <c r="C557" s="38" t="str">
        <f>IFERROR("#"&amp;INDEX(Proyectos!$A$3:$A$299,MATCH(C555*100+2,Proyectos!$M$3:$M$299,0))&amp;" · "&amp;INDEX(Proyectos!$D$3:$D$299,MATCH(C555*100+2,Proyectos!$M$3:$M$299,0)),"")</f>
        <v/>
      </c>
      <c r="D557" s="38" t="str">
        <f>IFERROR("#"&amp;INDEX(Proyectos!$A$3:$A$299,MATCH(D555*100+2,Proyectos!$M$3:$M$299,0))&amp;" · "&amp;INDEX(Proyectos!$D$3:$D$299,MATCH(D555*100+2,Proyectos!$M$3:$M$299,0)),"")</f>
        <v/>
      </c>
      <c r="E557" s="38" t="str">
        <f>IFERROR("#"&amp;INDEX(Proyectos!$A$3:$A$299,MATCH(E555*100+2,Proyectos!$M$3:$M$299,0))&amp;" · "&amp;INDEX(Proyectos!$D$3:$D$299,MATCH(E555*100+2,Proyectos!$M$3:$M$299,0)),"")</f>
        <v/>
      </c>
      <c r="F557" s="38" t="str">
        <f>IFERROR("#"&amp;INDEX(Proyectos!$A$3:$A$299,MATCH(F555*100+2,Proyectos!$M$3:$M$299,0))&amp;" · "&amp;INDEX(Proyectos!$D$3:$D$299,MATCH(F555*100+2,Proyectos!$M$3:$M$299,0)),"")</f>
        <v/>
      </c>
      <c r="G557" s="38" t="str">
        <f>IFERROR("#"&amp;INDEX(Proyectos!$A$3:$A$299,MATCH(G555*100+2,Proyectos!$M$3:$M$299,0))&amp;" · "&amp;INDEX(Proyectos!$D$3:$D$299,MATCH(G555*100+2,Proyectos!$M$3:$M$299,0)),"")</f>
        <v/>
      </c>
      <c r="J557" t="str">
        <f>IFERROR(INDEX(Proyectos!$H$3:$H$299,MATCH(B555*100+2,Proyectos!$M$3:$M$299,0)),"")</f>
        <v/>
      </c>
      <c r="K557" t="str">
        <f>IFERROR(INDEX(Proyectos!$H$3:$H$299,MATCH(C555*100+2,Proyectos!$M$3:$M$299,0)),"")</f>
        <v/>
      </c>
      <c r="L557" t="str">
        <f>IFERROR(INDEX(Proyectos!$H$3:$H$299,MATCH(D555*100+2,Proyectos!$M$3:$M$299,0)),"")</f>
        <v/>
      </c>
      <c r="M557" t="str">
        <f>IFERROR(INDEX(Proyectos!$H$3:$H$299,MATCH(E555*100+2,Proyectos!$M$3:$M$299,0)),"")</f>
        <v/>
      </c>
      <c r="N557" t="str">
        <f>IFERROR(INDEX(Proyectos!$H$3:$H$299,MATCH(F555*100+2,Proyectos!$M$3:$M$299,0)),"")</f>
        <v/>
      </c>
      <c r="O557" t="str">
        <f>IFERROR(INDEX(Proyectos!$H$3:$H$299,MATCH(G555*100+2,Proyectos!$M$3:$M$299,0)),"")</f>
        <v/>
      </c>
    </row>
    <row r="558" ht="24" customHeight="1">
      <c r="A558" s="36" t="n"/>
      <c r="B558" s="38" t="str">
        <f>IFERROR("#"&amp;INDEX(Proyectos!$A$3:$A$299,MATCH(B555*100+3,Proyectos!$M$3:$M$299,0))&amp;" · "&amp;INDEX(Proyectos!$D$3:$D$299,MATCH(B555*100+3,Proyectos!$M$3:$M$299,0)),"")</f>
        <v/>
      </c>
      <c r="C558" s="38" t="str">
        <f>IFERROR("#"&amp;INDEX(Proyectos!$A$3:$A$299,MATCH(C555*100+3,Proyectos!$M$3:$M$299,0))&amp;" · "&amp;INDEX(Proyectos!$D$3:$D$299,MATCH(C555*100+3,Proyectos!$M$3:$M$299,0)),"")</f>
        <v/>
      </c>
      <c r="D558" s="38" t="str">
        <f>IFERROR("#"&amp;INDEX(Proyectos!$A$3:$A$299,MATCH(D555*100+3,Proyectos!$M$3:$M$299,0))&amp;" · "&amp;INDEX(Proyectos!$D$3:$D$299,MATCH(D555*100+3,Proyectos!$M$3:$M$299,0)),"")</f>
        <v/>
      </c>
      <c r="E558" s="38" t="str">
        <f>IFERROR("#"&amp;INDEX(Proyectos!$A$3:$A$299,MATCH(E555*100+3,Proyectos!$M$3:$M$299,0))&amp;" · "&amp;INDEX(Proyectos!$D$3:$D$299,MATCH(E555*100+3,Proyectos!$M$3:$M$299,0)),"")</f>
        <v/>
      </c>
      <c r="F558" s="38" t="str">
        <f>IFERROR("#"&amp;INDEX(Proyectos!$A$3:$A$299,MATCH(F555*100+3,Proyectos!$M$3:$M$299,0))&amp;" · "&amp;INDEX(Proyectos!$D$3:$D$299,MATCH(F555*100+3,Proyectos!$M$3:$M$299,0)),"")</f>
        <v/>
      </c>
      <c r="G558" s="38" t="str">
        <f>IFERROR("#"&amp;INDEX(Proyectos!$A$3:$A$299,MATCH(G555*100+3,Proyectos!$M$3:$M$299,0))&amp;" · "&amp;INDEX(Proyectos!$D$3:$D$299,MATCH(G555*100+3,Proyectos!$M$3:$M$299,0)),"")</f>
        <v/>
      </c>
      <c r="J558" t="str">
        <f>IFERROR(INDEX(Proyectos!$H$3:$H$299,MATCH(B555*100+3,Proyectos!$M$3:$M$299,0)),"")</f>
        <v/>
      </c>
      <c r="K558" t="str">
        <f>IFERROR(INDEX(Proyectos!$H$3:$H$299,MATCH(C555*100+3,Proyectos!$M$3:$M$299,0)),"")</f>
        <v/>
      </c>
      <c r="L558" t="str">
        <f>IFERROR(INDEX(Proyectos!$H$3:$H$299,MATCH(D555*100+3,Proyectos!$M$3:$M$299,0)),"")</f>
        <v/>
      </c>
      <c r="M558" t="str">
        <f>IFERROR(INDEX(Proyectos!$H$3:$H$299,MATCH(E555*100+3,Proyectos!$M$3:$M$299,0)),"")</f>
        <v/>
      </c>
      <c r="N558" t="str">
        <f>IFERROR(INDEX(Proyectos!$H$3:$H$299,MATCH(F555*100+3,Proyectos!$M$3:$M$299,0)),"")</f>
        <v/>
      </c>
      <c r="O558" t="str">
        <f>IFERROR(INDEX(Proyectos!$H$3:$H$299,MATCH(G555*100+3,Proyectos!$M$3:$M$299,0)),"")</f>
        <v/>
      </c>
    </row>
    <row r="559" ht="24" customHeight="1">
      <c r="A559" s="36" t="n"/>
      <c r="B559" s="38" t="str">
        <f>IFERROR("#"&amp;INDEX(Proyectos!$A$3:$A$299,MATCH(B555*100+4,Proyectos!$M$3:$M$299,0))&amp;" · "&amp;INDEX(Proyectos!$D$3:$D$299,MATCH(B555*100+4,Proyectos!$M$3:$M$299,0)),"")</f>
        <v/>
      </c>
      <c r="C559" s="38" t="str">
        <f>IFERROR("#"&amp;INDEX(Proyectos!$A$3:$A$299,MATCH(C555*100+4,Proyectos!$M$3:$M$299,0))&amp;" · "&amp;INDEX(Proyectos!$D$3:$D$299,MATCH(C555*100+4,Proyectos!$M$3:$M$299,0)),"")</f>
        <v/>
      </c>
      <c r="D559" s="38" t="str">
        <f>IFERROR("#"&amp;INDEX(Proyectos!$A$3:$A$299,MATCH(D555*100+4,Proyectos!$M$3:$M$299,0))&amp;" · "&amp;INDEX(Proyectos!$D$3:$D$299,MATCH(D555*100+4,Proyectos!$M$3:$M$299,0)),"")</f>
        <v/>
      </c>
      <c r="E559" s="38" t="str">
        <f>IFERROR("#"&amp;INDEX(Proyectos!$A$3:$A$299,MATCH(E555*100+4,Proyectos!$M$3:$M$299,0))&amp;" · "&amp;INDEX(Proyectos!$D$3:$D$299,MATCH(E555*100+4,Proyectos!$M$3:$M$299,0)),"")</f>
        <v/>
      </c>
      <c r="F559" s="38" t="str">
        <f>IFERROR("#"&amp;INDEX(Proyectos!$A$3:$A$299,MATCH(F555*100+4,Proyectos!$M$3:$M$299,0))&amp;" · "&amp;INDEX(Proyectos!$D$3:$D$299,MATCH(F555*100+4,Proyectos!$M$3:$M$299,0)),"")</f>
        <v/>
      </c>
      <c r="G559" s="38" t="str">
        <f>IFERROR("#"&amp;INDEX(Proyectos!$A$3:$A$299,MATCH(G555*100+4,Proyectos!$M$3:$M$299,0))&amp;" · "&amp;INDEX(Proyectos!$D$3:$D$299,MATCH(G555*100+4,Proyectos!$M$3:$M$299,0)),"")</f>
        <v/>
      </c>
      <c r="J559" t="str">
        <f>IFERROR(INDEX(Proyectos!$H$3:$H$299,MATCH(B555*100+4,Proyectos!$M$3:$M$299,0)),"")</f>
        <v/>
      </c>
      <c r="K559" t="str">
        <f>IFERROR(INDEX(Proyectos!$H$3:$H$299,MATCH(C555*100+4,Proyectos!$M$3:$M$299,0)),"")</f>
        <v/>
      </c>
      <c r="L559" t="str">
        <f>IFERROR(INDEX(Proyectos!$H$3:$H$299,MATCH(D555*100+4,Proyectos!$M$3:$M$299,0)),"")</f>
        <v/>
      </c>
      <c r="M559" t="str">
        <f>IFERROR(INDEX(Proyectos!$H$3:$H$299,MATCH(E555*100+4,Proyectos!$M$3:$M$299,0)),"")</f>
        <v/>
      </c>
      <c r="N559" t="str">
        <f>IFERROR(INDEX(Proyectos!$H$3:$H$299,MATCH(F555*100+4,Proyectos!$M$3:$M$299,0)),"")</f>
        <v/>
      </c>
      <c r="O559" t="str">
        <f>IFERROR(INDEX(Proyectos!$H$3:$H$299,MATCH(G555*100+4,Proyectos!$M$3:$M$299,0)),"")</f>
        <v/>
      </c>
    </row>
    <row r="560" ht="24" customHeight="1">
      <c r="A560" s="36" t="n"/>
      <c r="B560" s="38" t="str">
        <f>IFERROR("#"&amp;INDEX(Proyectos!$A$3:$A$299,MATCH(B555*100+5,Proyectos!$M$3:$M$299,0))&amp;" · "&amp;INDEX(Proyectos!$D$3:$D$299,MATCH(B555*100+5,Proyectos!$M$3:$M$299,0)),"")</f>
        <v/>
      </c>
      <c r="C560" s="38" t="str">
        <f>IFERROR("#"&amp;INDEX(Proyectos!$A$3:$A$299,MATCH(C555*100+5,Proyectos!$M$3:$M$299,0))&amp;" · "&amp;INDEX(Proyectos!$D$3:$D$299,MATCH(C555*100+5,Proyectos!$M$3:$M$299,0)),"")</f>
        <v/>
      </c>
      <c r="D560" s="38" t="str">
        <f>IFERROR("#"&amp;INDEX(Proyectos!$A$3:$A$299,MATCH(D555*100+5,Proyectos!$M$3:$M$299,0))&amp;" · "&amp;INDEX(Proyectos!$D$3:$D$299,MATCH(D555*100+5,Proyectos!$M$3:$M$299,0)),"")</f>
        <v/>
      </c>
      <c r="E560" s="38" t="str">
        <f>IFERROR("#"&amp;INDEX(Proyectos!$A$3:$A$299,MATCH(E555*100+5,Proyectos!$M$3:$M$299,0))&amp;" · "&amp;INDEX(Proyectos!$D$3:$D$299,MATCH(E555*100+5,Proyectos!$M$3:$M$299,0)),"")</f>
        <v/>
      </c>
      <c r="F560" s="38" t="str">
        <f>IFERROR("#"&amp;INDEX(Proyectos!$A$3:$A$299,MATCH(F555*100+5,Proyectos!$M$3:$M$299,0))&amp;" · "&amp;INDEX(Proyectos!$D$3:$D$299,MATCH(F555*100+5,Proyectos!$M$3:$M$299,0)),"")</f>
        <v/>
      </c>
      <c r="G560" s="38" t="str">
        <f>IFERROR("#"&amp;INDEX(Proyectos!$A$3:$A$299,MATCH(G555*100+5,Proyectos!$M$3:$M$299,0))&amp;" · "&amp;INDEX(Proyectos!$D$3:$D$299,MATCH(G555*100+5,Proyectos!$M$3:$M$299,0)),"")</f>
        <v/>
      </c>
      <c r="J560" t="str">
        <f>IFERROR(INDEX(Proyectos!$H$3:$H$299,MATCH(B555*100+5,Proyectos!$M$3:$M$299,0)),"")</f>
        <v/>
      </c>
      <c r="K560" t="str">
        <f>IFERROR(INDEX(Proyectos!$H$3:$H$299,MATCH(C555*100+5,Proyectos!$M$3:$M$299,0)),"")</f>
        <v/>
      </c>
      <c r="L560" t="str">
        <f>IFERROR(INDEX(Proyectos!$H$3:$H$299,MATCH(D555*100+5,Proyectos!$M$3:$M$299,0)),"")</f>
        <v/>
      </c>
      <c r="M560" t="str">
        <f>IFERROR(INDEX(Proyectos!$H$3:$H$299,MATCH(E555*100+5,Proyectos!$M$3:$M$299,0)),"")</f>
        <v/>
      </c>
      <c r="N560" t="str">
        <f>IFERROR(INDEX(Proyectos!$H$3:$H$299,MATCH(F555*100+5,Proyectos!$M$3:$M$299,0)),"")</f>
        <v/>
      </c>
      <c r="O560" t="str">
        <f>IFERROR(INDEX(Proyectos!$H$3:$H$299,MATCH(G555*100+5,Proyectos!$M$3:$M$299,0)),"")</f>
        <v/>
      </c>
    </row>
    <row r="561" ht="24" customHeight="1">
      <c r="A561" s="36" t="n"/>
      <c r="B561" s="38" t="str">
        <f>IFERROR("#"&amp;INDEX(Proyectos!$A$3:$A$299,MATCH(B555*100+6,Proyectos!$M$3:$M$299,0))&amp;" · "&amp;INDEX(Proyectos!$D$3:$D$299,MATCH(B555*100+6,Proyectos!$M$3:$M$299,0)),"")</f>
        <v/>
      </c>
      <c r="C561" s="38" t="str">
        <f>IFERROR("#"&amp;INDEX(Proyectos!$A$3:$A$299,MATCH(C555*100+6,Proyectos!$M$3:$M$299,0))&amp;" · "&amp;INDEX(Proyectos!$D$3:$D$299,MATCH(C555*100+6,Proyectos!$M$3:$M$299,0)),"")</f>
        <v/>
      </c>
      <c r="D561" s="38" t="str">
        <f>IFERROR("#"&amp;INDEX(Proyectos!$A$3:$A$299,MATCH(D555*100+6,Proyectos!$M$3:$M$299,0))&amp;" · "&amp;INDEX(Proyectos!$D$3:$D$299,MATCH(D555*100+6,Proyectos!$M$3:$M$299,0)),"")</f>
        <v/>
      </c>
      <c r="E561" s="38" t="str">
        <f>IFERROR("#"&amp;INDEX(Proyectos!$A$3:$A$299,MATCH(E555*100+6,Proyectos!$M$3:$M$299,0))&amp;" · "&amp;INDEX(Proyectos!$D$3:$D$299,MATCH(E555*100+6,Proyectos!$M$3:$M$299,0)),"")</f>
        <v/>
      </c>
      <c r="F561" s="38" t="str">
        <f>IFERROR("#"&amp;INDEX(Proyectos!$A$3:$A$299,MATCH(F555*100+6,Proyectos!$M$3:$M$299,0))&amp;" · "&amp;INDEX(Proyectos!$D$3:$D$299,MATCH(F555*100+6,Proyectos!$M$3:$M$299,0)),"")</f>
        <v/>
      </c>
      <c r="G561" s="38" t="str">
        <f>IFERROR("#"&amp;INDEX(Proyectos!$A$3:$A$299,MATCH(G555*100+6,Proyectos!$M$3:$M$299,0))&amp;" · "&amp;INDEX(Proyectos!$D$3:$D$299,MATCH(G555*100+6,Proyectos!$M$3:$M$299,0)),"")</f>
        <v/>
      </c>
      <c r="J561" t="str">
        <f>IFERROR(INDEX(Proyectos!$H$3:$H$299,MATCH(B555*100+6,Proyectos!$M$3:$M$299,0)),"")</f>
        <v/>
      </c>
      <c r="K561" t="str">
        <f>IFERROR(INDEX(Proyectos!$H$3:$H$299,MATCH(C555*100+6,Proyectos!$M$3:$M$299,0)),"")</f>
        <v/>
      </c>
      <c r="L561" t="str">
        <f>IFERROR(INDEX(Proyectos!$H$3:$H$299,MATCH(D555*100+6,Proyectos!$M$3:$M$299,0)),"")</f>
        <v/>
      </c>
      <c r="M561" t="str">
        <f>IFERROR(INDEX(Proyectos!$H$3:$H$299,MATCH(E555*100+6,Proyectos!$M$3:$M$299,0)),"")</f>
        <v/>
      </c>
      <c r="N561" t="str">
        <f>IFERROR(INDEX(Proyectos!$H$3:$H$299,MATCH(F555*100+6,Proyectos!$M$3:$M$299,0)),"")</f>
        <v/>
      </c>
      <c r="O561" t="str">
        <f>IFERROR(INDEX(Proyectos!$H$3:$H$299,MATCH(G555*100+6,Proyectos!$M$3:$M$299,0)),"")</f>
        <v/>
      </c>
    </row>
    <row r="562" ht="24" customHeight="1">
      <c r="A562" s="36" t="n"/>
      <c r="B562" s="38" t="str">
        <f>IFERROR("#"&amp;INDEX(Proyectos!$A$3:$A$299,MATCH(B555*100+7,Proyectos!$M$3:$M$299,0))&amp;" · "&amp;INDEX(Proyectos!$D$3:$D$299,MATCH(B555*100+7,Proyectos!$M$3:$M$299,0)),"")</f>
        <v/>
      </c>
      <c r="C562" s="38" t="str">
        <f>IFERROR("#"&amp;INDEX(Proyectos!$A$3:$A$299,MATCH(C555*100+7,Proyectos!$M$3:$M$299,0))&amp;" · "&amp;INDEX(Proyectos!$D$3:$D$299,MATCH(C555*100+7,Proyectos!$M$3:$M$299,0)),"")</f>
        <v/>
      </c>
      <c r="D562" s="38" t="str">
        <f>IFERROR("#"&amp;INDEX(Proyectos!$A$3:$A$299,MATCH(D555*100+7,Proyectos!$M$3:$M$299,0))&amp;" · "&amp;INDEX(Proyectos!$D$3:$D$299,MATCH(D555*100+7,Proyectos!$M$3:$M$299,0)),"")</f>
        <v/>
      </c>
      <c r="E562" s="38" t="str">
        <f>IFERROR("#"&amp;INDEX(Proyectos!$A$3:$A$299,MATCH(E555*100+7,Proyectos!$M$3:$M$299,0))&amp;" · "&amp;INDEX(Proyectos!$D$3:$D$299,MATCH(E555*100+7,Proyectos!$M$3:$M$299,0)),"")</f>
        <v/>
      </c>
      <c r="F562" s="38" t="str">
        <f>IFERROR("#"&amp;INDEX(Proyectos!$A$3:$A$299,MATCH(F555*100+7,Proyectos!$M$3:$M$299,0))&amp;" · "&amp;INDEX(Proyectos!$D$3:$D$299,MATCH(F555*100+7,Proyectos!$M$3:$M$299,0)),"")</f>
        <v/>
      </c>
      <c r="G562" s="38" t="str">
        <f>IFERROR("#"&amp;INDEX(Proyectos!$A$3:$A$299,MATCH(G555*100+7,Proyectos!$M$3:$M$299,0))&amp;" · "&amp;INDEX(Proyectos!$D$3:$D$299,MATCH(G555*100+7,Proyectos!$M$3:$M$299,0)),"")</f>
        <v/>
      </c>
      <c r="J562" t="str">
        <f>IFERROR(INDEX(Proyectos!$H$3:$H$299,MATCH(B555*100+7,Proyectos!$M$3:$M$299,0)),"")</f>
        <v/>
      </c>
      <c r="K562" t="str">
        <f>IFERROR(INDEX(Proyectos!$H$3:$H$299,MATCH(C555*100+7,Proyectos!$M$3:$M$299,0)),"")</f>
        <v/>
      </c>
      <c r="L562" t="str">
        <f>IFERROR(INDEX(Proyectos!$H$3:$H$299,MATCH(D555*100+7,Proyectos!$M$3:$M$299,0)),"")</f>
        <v/>
      </c>
      <c r="M562" t="str">
        <f>IFERROR(INDEX(Proyectos!$H$3:$H$299,MATCH(E555*100+7,Proyectos!$M$3:$M$299,0)),"")</f>
        <v/>
      </c>
      <c r="N562" t="str">
        <f>IFERROR(INDEX(Proyectos!$H$3:$H$299,MATCH(F555*100+7,Proyectos!$M$3:$M$299,0)),"")</f>
        <v/>
      </c>
      <c r="O562" t="str">
        <f>IFERROR(INDEX(Proyectos!$H$3:$H$299,MATCH(G555*100+7,Proyectos!$M$3:$M$299,0)),"")</f>
        <v/>
      </c>
    </row>
    <row r="563" ht="24" customHeight="1">
      <c r="A563" s="36" t="n"/>
      <c r="B563" s="38" t="str">
        <f>IFERROR("#"&amp;INDEX(Proyectos!$A$3:$A$299,MATCH(B555*100+8,Proyectos!$M$3:$M$299,0))&amp;" · "&amp;INDEX(Proyectos!$D$3:$D$299,MATCH(B555*100+8,Proyectos!$M$3:$M$299,0)),"")</f>
        <v/>
      </c>
      <c r="C563" s="38" t="str">
        <f>IFERROR("#"&amp;INDEX(Proyectos!$A$3:$A$299,MATCH(C555*100+8,Proyectos!$M$3:$M$299,0))&amp;" · "&amp;INDEX(Proyectos!$D$3:$D$299,MATCH(C555*100+8,Proyectos!$M$3:$M$299,0)),"")</f>
        <v/>
      </c>
      <c r="D563" s="38" t="str">
        <f>IFERROR("#"&amp;INDEX(Proyectos!$A$3:$A$299,MATCH(D555*100+8,Proyectos!$M$3:$M$299,0))&amp;" · "&amp;INDEX(Proyectos!$D$3:$D$299,MATCH(D555*100+8,Proyectos!$M$3:$M$299,0)),"")</f>
        <v/>
      </c>
      <c r="E563" s="38" t="str">
        <f>IFERROR("#"&amp;INDEX(Proyectos!$A$3:$A$299,MATCH(E555*100+8,Proyectos!$M$3:$M$299,0))&amp;" · "&amp;INDEX(Proyectos!$D$3:$D$299,MATCH(E555*100+8,Proyectos!$M$3:$M$299,0)),"")</f>
        <v/>
      </c>
      <c r="F563" s="38" t="str">
        <f>IFERROR("#"&amp;INDEX(Proyectos!$A$3:$A$299,MATCH(F555*100+8,Proyectos!$M$3:$M$299,0))&amp;" · "&amp;INDEX(Proyectos!$D$3:$D$299,MATCH(F555*100+8,Proyectos!$M$3:$M$299,0)),"")</f>
        <v/>
      </c>
      <c r="G563" s="38" t="str">
        <f>IFERROR("#"&amp;INDEX(Proyectos!$A$3:$A$299,MATCH(G555*100+8,Proyectos!$M$3:$M$299,0))&amp;" · "&amp;INDEX(Proyectos!$D$3:$D$299,MATCH(G555*100+8,Proyectos!$M$3:$M$299,0)),"")</f>
        <v/>
      </c>
      <c r="J563" t="str">
        <f>IFERROR(INDEX(Proyectos!$H$3:$H$299,MATCH(B555*100+8,Proyectos!$M$3:$M$299,0)),"")</f>
        <v/>
      </c>
      <c r="K563" t="str">
        <f>IFERROR(INDEX(Proyectos!$H$3:$H$299,MATCH(C555*100+8,Proyectos!$M$3:$M$299,0)),"")</f>
        <v/>
      </c>
      <c r="L563" t="str">
        <f>IFERROR(INDEX(Proyectos!$H$3:$H$299,MATCH(D555*100+8,Proyectos!$M$3:$M$299,0)),"")</f>
        <v/>
      </c>
      <c r="M563" t="str">
        <f>IFERROR(INDEX(Proyectos!$H$3:$H$299,MATCH(E555*100+8,Proyectos!$M$3:$M$299,0)),"")</f>
        <v/>
      </c>
      <c r="N563" t="str">
        <f>IFERROR(INDEX(Proyectos!$H$3:$H$299,MATCH(F555*100+8,Proyectos!$M$3:$M$299,0)),"")</f>
        <v/>
      </c>
      <c r="O563" t="str">
        <f>IFERROR(INDEX(Proyectos!$H$3:$H$299,MATCH(G555*100+8,Proyectos!$M$3:$M$299,0)),"")</f>
        <v/>
      </c>
    </row>
    <row r="564" ht="15" customHeight="1">
      <c r="A564" s="37" t="n">
        <v>46545</v>
      </c>
      <c r="B564" s="37" t="n">
        <v>46546</v>
      </c>
      <c r="C564" s="37" t="n">
        <v>46547</v>
      </c>
      <c r="D564" s="37" t="n">
        <v>46548</v>
      </c>
      <c r="E564" s="37" t="n">
        <v>46549</v>
      </c>
      <c r="F564" s="37" t="n">
        <v>46550</v>
      </c>
      <c r="G564" s="37" t="n">
        <v>46551</v>
      </c>
    </row>
    <row r="565" ht="24" customHeight="1">
      <c r="A565" s="38" t="str">
        <f>IFERROR("#"&amp;INDEX(Proyectos!$A$3:$A$299,MATCH(A564*100+1,Proyectos!$M$3:$M$299,0))&amp;" · "&amp;INDEX(Proyectos!$D$3:$D$299,MATCH(A564*100+1,Proyectos!$M$3:$M$299,0)),"")</f>
        <v/>
      </c>
      <c r="B565" s="38" t="str">
        <f>IFERROR("#"&amp;INDEX(Proyectos!$A$3:$A$299,MATCH(B564*100+1,Proyectos!$M$3:$M$299,0))&amp;" · "&amp;INDEX(Proyectos!$D$3:$D$299,MATCH(B564*100+1,Proyectos!$M$3:$M$299,0)),"")</f>
        <v/>
      </c>
      <c r="C565" s="38" t="str">
        <f>IFERROR("#"&amp;INDEX(Proyectos!$A$3:$A$299,MATCH(C564*100+1,Proyectos!$M$3:$M$299,0))&amp;" · "&amp;INDEX(Proyectos!$D$3:$D$299,MATCH(C564*100+1,Proyectos!$M$3:$M$299,0)),"")</f>
        <v/>
      </c>
      <c r="D565" s="38" t="str">
        <f>IFERROR("#"&amp;INDEX(Proyectos!$A$3:$A$299,MATCH(D564*100+1,Proyectos!$M$3:$M$299,0))&amp;" · "&amp;INDEX(Proyectos!$D$3:$D$299,MATCH(D564*100+1,Proyectos!$M$3:$M$299,0)),"")</f>
        <v/>
      </c>
      <c r="E565" s="38" t="str">
        <f>IFERROR("#"&amp;INDEX(Proyectos!$A$3:$A$299,MATCH(E564*100+1,Proyectos!$M$3:$M$299,0))&amp;" · "&amp;INDEX(Proyectos!$D$3:$D$299,MATCH(E564*100+1,Proyectos!$M$3:$M$299,0)),"")</f>
        <v/>
      </c>
      <c r="F565" s="38" t="str">
        <f>IFERROR("#"&amp;INDEX(Proyectos!$A$3:$A$299,MATCH(F564*100+1,Proyectos!$M$3:$M$299,0))&amp;" · "&amp;INDEX(Proyectos!$D$3:$D$299,MATCH(F564*100+1,Proyectos!$M$3:$M$299,0)),"")</f>
        <v/>
      </c>
      <c r="G565" s="38" t="str">
        <f>IFERROR("#"&amp;INDEX(Proyectos!$A$3:$A$299,MATCH(G564*100+1,Proyectos!$M$3:$M$299,0))&amp;" · "&amp;INDEX(Proyectos!$D$3:$D$299,MATCH(G564*100+1,Proyectos!$M$3:$M$299,0)),"")</f>
        <v/>
      </c>
      <c r="I565" t="str">
        <f>IFERROR(INDEX(Proyectos!$H$3:$H$299,MATCH(A564*100+1,Proyectos!$M$3:$M$299,0)),"")</f>
        <v/>
      </c>
      <c r="J565" t="str">
        <f>IFERROR(INDEX(Proyectos!$H$3:$H$299,MATCH(B564*100+1,Proyectos!$M$3:$M$299,0)),"")</f>
        <v/>
      </c>
      <c r="K565" t="str">
        <f>IFERROR(INDEX(Proyectos!$H$3:$H$299,MATCH(C564*100+1,Proyectos!$M$3:$M$299,0)),"")</f>
        <v/>
      </c>
      <c r="L565" t="str">
        <f>IFERROR(INDEX(Proyectos!$H$3:$H$299,MATCH(D564*100+1,Proyectos!$M$3:$M$299,0)),"")</f>
        <v/>
      </c>
      <c r="M565" t="str">
        <f>IFERROR(INDEX(Proyectos!$H$3:$H$299,MATCH(E564*100+1,Proyectos!$M$3:$M$299,0)),"")</f>
        <v/>
      </c>
      <c r="N565" t="str">
        <f>IFERROR(INDEX(Proyectos!$H$3:$H$299,MATCH(F564*100+1,Proyectos!$M$3:$M$299,0)),"")</f>
        <v/>
      </c>
      <c r="O565" t="str">
        <f>IFERROR(INDEX(Proyectos!$H$3:$H$299,MATCH(G564*100+1,Proyectos!$M$3:$M$299,0)),"")</f>
        <v/>
      </c>
    </row>
    <row r="566" ht="24" customHeight="1">
      <c r="A566" s="38" t="str">
        <f>IFERROR("#"&amp;INDEX(Proyectos!$A$3:$A$299,MATCH(A564*100+2,Proyectos!$M$3:$M$299,0))&amp;" · "&amp;INDEX(Proyectos!$D$3:$D$299,MATCH(A564*100+2,Proyectos!$M$3:$M$299,0)),"")</f>
        <v/>
      </c>
      <c r="B566" s="38" t="str">
        <f>IFERROR("#"&amp;INDEX(Proyectos!$A$3:$A$299,MATCH(B564*100+2,Proyectos!$M$3:$M$299,0))&amp;" · "&amp;INDEX(Proyectos!$D$3:$D$299,MATCH(B564*100+2,Proyectos!$M$3:$M$299,0)),"")</f>
        <v/>
      </c>
      <c r="C566" s="38" t="str">
        <f>IFERROR("#"&amp;INDEX(Proyectos!$A$3:$A$299,MATCH(C564*100+2,Proyectos!$M$3:$M$299,0))&amp;" · "&amp;INDEX(Proyectos!$D$3:$D$299,MATCH(C564*100+2,Proyectos!$M$3:$M$299,0)),"")</f>
        <v/>
      </c>
      <c r="D566" s="38" t="str">
        <f>IFERROR("#"&amp;INDEX(Proyectos!$A$3:$A$299,MATCH(D564*100+2,Proyectos!$M$3:$M$299,0))&amp;" · "&amp;INDEX(Proyectos!$D$3:$D$299,MATCH(D564*100+2,Proyectos!$M$3:$M$299,0)),"")</f>
        <v/>
      </c>
      <c r="E566" s="38" t="str">
        <f>IFERROR("#"&amp;INDEX(Proyectos!$A$3:$A$299,MATCH(E564*100+2,Proyectos!$M$3:$M$299,0))&amp;" · "&amp;INDEX(Proyectos!$D$3:$D$299,MATCH(E564*100+2,Proyectos!$M$3:$M$299,0)),"")</f>
        <v/>
      </c>
      <c r="F566" s="38" t="str">
        <f>IFERROR("#"&amp;INDEX(Proyectos!$A$3:$A$299,MATCH(F564*100+2,Proyectos!$M$3:$M$299,0))&amp;" · "&amp;INDEX(Proyectos!$D$3:$D$299,MATCH(F564*100+2,Proyectos!$M$3:$M$299,0)),"")</f>
        <v/>
      </c>
      <c r="G566" s="38" t="str">
        <f>IFERROR("#"&amp;INDEX(Proyectos!$A$3:$A$299,MATCH(G564*100+2,Proyectos!$M$3:$M$299,0))&amp;" · "&amp;INDEX(Proyectos!$D$3:$D$299,MATCH(G564*100+2,Proyectos!$M$3:$M$299,0)),"")</f>
        <v/>
      </c>
      <c r="I566" t="str">
        <f>IFERROR(INDEX(Proyectos!$H$3:$H$299,MATCH(A564*100+2,Proyectos!$M$3:$M$299,0)),"")</f>
        <v/>
      </c>
      <c r="J566" t="str">
        <f>IFERROR(INDEX(Proyectos!$H$3:$H$299,MATCH(B564*100+2,Proyectos!$M$3:$M$299,0)),"")</f>
        <v/>
      </c>
      <c r="K566" t="str">
        <f>IFERROR(INDEX(Proyectos!$H$3:$H$299,MATCH(C564*100+2,Proyectos!$M$3:$M$299,0)),"")</f>
        <v/>
      </c>
      <c r="L566" t="str">
        <f>IFERROR(INDEX(Proyectos!$H$3:$H$299,MATCH(D564*100+2,Proyectos!$M$3:$M$299,0)),"")</f>
        <v/>
      </c>
      <c r="M566" t="str">
        <f>IFERROR(INDEX(Proyectos!$H$3:$H$299,MATCH(E564*100+2,Proyectos!$M$3:$M$299,0)),"")</f>
        <v/>
      </c>
      <c r="N566" t="str">
        <f>IFERROR(INDEX(Proyectos!$H$3:$H$299,MATCH(F564*100+2,Proyectos!$M$3:$M$299,0)),"")</f>
        <v/>
      </c>
      <c r="O566" t="str">
        <f>IFERROR(INDEX(Proyectos!$H$3:$H$299,MATCH(G564*100+2,Proyectos!$M$3:$M$299,0)),"")</f>
        <v/>
      </c>
    </row>
    <row r="567" ht="24" customHeight="1">
      <c r="A567" s="38" t="str">
        <f>IFERROR("#"&amp;INDEX(Proyectos!$A$3:$A$299,MATCH(A564*100+3,Proyectos!$M$3:$M$299,0))&amp;" · "&amp;INDEX(Proyectos!$D$3:$D$299,MATCH(A564*100+3,Proyectos!$M$3:$M$299,0)),"")</f>
        <v/>
      </c>
      <c r="B567" s="38" t="str">
        <f>IFERROR("#"&amp;INDEX(Proyectos!$A$3:$A$299,MATCH(B564*100+3,Proyectos!$M$3:$M$299,0))&amp;" · "&amp;INDEX(Proyectos!$D$3:$D$299,MATCH(B564*100+3,Proyectos!$M$3:$M$299,0)),"")</f>
        <v/>
      </c>
      <c r="C567" s="38" t="str">
        <f>IFERROR("#"&amp;INDEX(Proyectos!$A$3:$A$299,MATCH(C564*100+3,Proyectos!$M$3:$M$299,0))&amp;" · "&amp;INDEX(Proyectos!$D$3:$D$299,MATCH(C564*100+3,Proyectos!$M$3:$M$299,0)),"")</f>
        <v/>
      </c>
      <c r="D567" s="38" t="str">
        <f>IFERROR("#"&amp;INDEX(Proyectos!$A$3:$A$299,MATCH(D564*100+3,Proyectos!$M$3:$M$299,0))&amp;" · "&amp;INDEX(Proyectos!$D$3:$D$299,MATCH(D564*100+3,Proyectos!$M$3:$M$299,0)),"")</f>
        <v/>
      </c>
      <c r="E567" s="38" t="str">
        <f>IFERROR("#"&amp;INDEX(Proyectos!$A$3:$A$299,MATCH(E564*100+3,Proyectos!$M$3:$M$299,0))&amp;" · "&amp;INDEX(Proyectos!$D$3:$D$299,MATCH(E564*100+3,Proyectos!$M$3:$M$299,0)),"")</f>
        <v/>
      </c>
      <c r="F567" s="38" t="str">
        <f>IFERROR("#"&amp;INDEX(Proyectos!$A$3:$A$299,MATCH(F564*100+3,Proyectos!$M$3:$M$299,0))&amp;" · "&amp;INDEX(Proyectos!$D$3:$D$299,MATCH(F564*100+3,Proyectos!$M$3:$M$299,0)),"")</f>
        <v/>
      </c>
      <c r="G567" s="38" t="str">
        <f>IFERROR("#"&amp;INDEX(Proyectos!$A$3:$A$299,MATCH(G564*100+3,Proyectos!$M$3:$M$299,0))&amp;" · "&amp;INDEX(Proyectos!$D$3:$D$299,MATCH(G564*100+3,Proyectos!$M$3:$M$299,0)),"")</f>
        <v/>
      </c>
      <c r="I567" t="str">
        <f>IFERROR(INDEX(Proyectos!$H$3:$H$299,MATCH(A564*100+3,Proyectos!$M$3:$M$299,0)),"")</f>
        <v/>
      </c>
      <c r="J567" t="str">
        <f>IFERROR(INDEX(Proyectos!$H$3:$H$299,MATCH(B564*100+3,Proyectos!$M$3:$M$299,0)),"")</f>
        <v/>
      </c>
      <c r="K567" t="str">
        <f>IFERROR(INDEX(Proyectos!$H$3:$H$299,MATCH(C564*100+3,Proyectos!$M$3:$M$299,0)),"")</f>
        <v/>
      </c>
      <c r="L567" t="str">
        <f>IFERROR(INDEX(Proyectos!$H$3:$H$299,MATCH(D564*100+3,Proyectos!$M$3:$M$299,0)),"")</f>
        <v/>
      </c>
      <c r="M567" t="str">
        <f>IFERROR(INDEX(Proyectos!$H$3:$H$299,MATCH(E564*100+3,Proyectos!$M$3:$M$299,0)),"")</f>
        <v/>
      </c>
      <c r="N567" t="str">
        <f>IFERROR(INDEX(Proyectos!$H$3:$H$299,MATCH(F564*100+3,Proyectos!$M$3:$M$299,0)),"")</f>
        <v/>
      </c>
      <c r="O567" t="str">
        <f>IFERROR(INDEX(Proyectos!$H$3:$H$299,MATCH(G564*100+3,Proyectos!$M$3:$M$299,0)),"")</f>
        <v/>
      </c>
    </row>
    <row r="568" ht="24" customHeight="1">
      <c r="A568" s="38" t="str">
        <f>IFERROR("#"&amp;INDEX(Proyectos!$A$3:$A$299,MATCH(A564*100+4,Proyectos!$M$3:$M$299,0))&amp;" · "&amp;INDEX(Proyectos!$D$3:$D$299,MATCH(A564*100+4,Proyectos!$M$3:$M$299,0)),"")</f>
        <v/>
      </c>
      <c r="B568" s="38" t="str">
        <f>IFERROR("#"&amp;INDEX(Proyectos!$A$3:$A$299,MATCH(B564*100+4,Proyectos!$M$3:$M$299,0))&amp;" · "&amp;INDEX(Proyectos!$D$3:$D$299,MATCH(B564*100+4,Proyectos!$M$3:$M$299,0)),"")</f>
        <v/>
      </c>
      <c r="C568" s="38" t="str">
        <f>IFERROR("#"&amp;INDEX(Proyectos!$A$3:$A$299,MATCH(C564*100+4,Proyectos!$M$3:$M$299,0))&amp;" · "&amp;INDEX(Proyectos!$D$3:$D$299,MATCH(C564*100+4,Proyectos!$M$3:$M$299,0)),"")</f>
        <v/>
      </c>
      <c r="D568" s="38" t="str">
        <f>IFERROR("#"&amp;INDEX(Proyectos!$A$3:$A$299,MATCH(D564*100+4,Proyectos!$M$3:$M$299,0))&amp;" · "&amp;INDEX(Proyectos!$D$3:$D$299,MATCH(D564*100+4,Proyectos!$M$3:$M$299,0)),"")</f>
        <v/>
      </c>
      <c r="E568" s="38" t="str">
        <f>IFERROR("#"&amp;INDEX(Proyectos!$A$3:$A$299,MATCH(E564*100+4,Proyectos!$M$3:$M$299,0))&amp;" · "&amp;INDEX(Proyectos!$D$3:$D$299,MATCH(E564*100+4,Proyectos!$M$3:$M$299,0)),"")</f>
        <v/>
      </c>
      <c r="F568" s="38" t="str">
        <f>IFERROR("#"&amp;INDEX(Proyectos!$A$3:$A$299,MATCH(F564*100+4,Proyectos!$M$3:$M$299,0))&amp;" · "&amp;INDEX(Proyectos!$D$3:$D$299,MATCH(F564*100+4,Proyectos!$M$3:$M$299,0)),"")</f>
        <v/>
      </c>
      <c r="G568" s="38" t="str">
        <f>IFERROR("#"&amp;INDEX(Proyectos!$A$3:$A$299,MATCH(G564*100+4,Proyectos!$M$3:$M$299,0))&amp;" · "&amp;INDEX(Proyectos!$D$3:$D$299,MATCH(G564*100+4,Proyectos!$M$3:$M$299,0)),"")</f>
        <v/>
      </c>
      <c r="I568" t="str">
        <f>IFERROR(INDEX(Proyectos!$H$3:$H$299,MATCH(A564*100+4,Proyectos!$M$3:$M$299,0)),"")</f>
        <v/>
      </c>
      <c r="J568" t="str">
        <f>IFERROR(INDEX(Proyectos!$H$3:$H$299,MATCH(B564*100+4,Proyectos!$M$3:$M$299,0)),"")</f>
        <v/>
      </c>
      <c r="K568" t="str">
        <f>IFERROR(INDEX(Proyectos!$H$3:$H$299,MATCH(C564*100+4,Proyectos!$M$3:$M$299,0)),"")</f>
        <v/>
      </c>
      <c r="L568" t="str">
        <f>IFERROR(INDEX(Proyectos!$H$3:$H$299,MATCH(D564*100+4,Proyectos!$M$3:$M$299,0)),"")</f>
        <v/>
      </c>
      <c r="M568" t="str">
        <f>IFERROR(INDEX(Proyectos!$H$3:$H$299,MATCH(E564*100+4,Proyectos!$M$3:$M$299,0)),"")</f>
        <v/>
      </c>
      <c r="N568" t="str">
        <f>IFERROR(INDEX(Proyectos!$H$3:$H$299,MATCH(F564*100+4,Proyectos!$M$3:$M$299,0)),"")</f>
        <v/>
      </c>
      <c r="O568" t="str">
        <f>IFERROR(INDEX(Proyectos!$H$3:$H$299,MATCH(G564*100+4,Proyectos!$M$3:$M$299,0)),"")</f>
        <v/>
      </c>
    </row>
    <row r="569" ht="24" customHeight="1">
      <c r="A569" s="38" t="str">
        <f>IFERROR("#"&amp;INDEX(Proyectos!$A$3:$A$299,MATCH(A564*100+5,Proyectos!$M$3:$M$299,0))&amp;" · "&amp;INDEX(Proyectos!$D$3:$D$299,MATCH(A564*100+5,Proyectos!$M$3:$M$299,0)),"")</f>
        <v/>
      </c>
      <c r="B569" s="38" t="str">
        <f>IFERROR("#"&amp;INDEX(Proyectos!$A$3:$A$299,MATCH(B564*100+5,Proyectos!$M$3:$M$299,0))&amp;" · "&amp;INDEX(Proyectos!$D$3:$D$299,MATCH(B564*100+5,Proyectos!$M$3:$M$299,0)),"")</f>
        <v/>
      </c>
      <c r="C569" s="38" t="str">
        <f>IFERROR("#"&amp;INDEX(Proyectos!$A$3:$A$299,MATCH(C564*100+5,Proyectos!$M$3:$M$299,0))&amp;" · "&amp;INDEX(Proyectos!$D$3:$D$299,MATCH(C564*100+5,Proyectos!$M$3:$M$299,0)),"")</f>
        <v/>
      </c>
      <c r="D569" s="38" t="str">
        <f>IFERROR("#"&amp;INDEX(Proyectos!$A$3:$A$299,MATCH(D564*100+5,Proyectos!$M$3:$M$299,0))&amp;" · "&amp;INDEX(Proyectos!$D$3:$D$299,MATCH(D564*100+5,Proyectos!$M$3:$M$299,0)),"")</f>
        <v/>
      </c>
      <c r="E569" s="38" t="str">
        <f>IFERROR("#"&amp;INDEX(Proyectos!$A$3:$A$299,MATCH(E564*100+5,Proyectos!$M$3:$M$299,0))&amp;" · "&amp;INDEX(Proyectos!$D$3:$D$299,MATCH(E564*100+5,Proyectos!$M$3:$M$299,0)),"")</f>
        <v/>
      </c>
      <c r="F569" s="38" t="str">
        <f>IFERROR("#"&amp;INDEX(Proyectos!$A$3:$A$299,MATCH(F564*100+5,Proyectos!$M$3:$M$299,0))&amp;" · "&amp;INDEX(Proyectos!$D$3:$D$299,MATCH(F564*100+5,Proyectos!$M$3:$M$299,0)),"")</f>
        <v/>
      </c>
      <c r="G569" s="38" t="str">
        <f>IFERROR("#"&amp;INDEX(Proyectos!$A$3:$A$299,MATCH(G564*100+5,Proyectos!$M$3:$M$299,0))&amp;" · "&amp;INDEX(Proyectos!$D$3:$D$299,MATCH(G564*100+5,Proyectos!$M$3:$M$299,0)),"")</f>
        <v/>
      </c>
      <c r="I569" t="str">
        <f>IFERROR(INDEX(Proyectos!$H$3:$H$299,MATCH(A564*100+5,Proyectos!$M$3:$M$299,0)),"")</f>
        <v/>
      </c>
      <c r="J569" t="str">
        <f>IFERROR(INDEX(Proyectos!$H$3:$H$299,MATCH(B564*100+5,Proyectos!$M$3:$M$299,0)),"")</f>
        <v/>
      </c>
      <c r="K569" t="str">
        <f>IFERROR(INDEX(Proyectos!$H$3:$H$299,MATCH(C564*100+5,Proyectos!$M$3:$M$299,0)),"")</f>
        <v/>
      </c>
      <c r="L569" t="str">
        <f>IFERROR(INDEX(Proyectos!$H$3:$H$299,MATCH(D564*100+5,Proyectos!$M$3:$M$299,0)),"")</f>
        <v/>
      </c>
      <c r="M569" t="str">
        <f>IFERROR(INDEX(Proyectos!$H$3:$H$299,MATCH(E564*100+5,Proyectos!$M$3:$M$299,0)),"")</f>
        <v/>
      </c>
      <c r="N569" t="str">
        <f>IFERROR(INDEX(Proyectos!$H$3:$H$299,MATCH(F564*100+5,Proyectos!$M$3:$M$299,0)),"")</f>
        <v/>
      </c>
      <c r="O569" t="str">
        <f>IFERROR(INDEX(Proyectos!$H$3:$H$299,MATCH(G564*100+5,Proyectos!$M$3:$M$299,0)),"")</f>
        <v/>
      </c>
    </row>
    <row r="570" ht="24" customHeight="1">
      <c r="A570" s="38" t="str">
        <f>IFERROR("#"&amp;INDEX(Proyectos!$A$3:$A$299,MATCH(A564*100+6,Proyectos!$M$3:$M$299,0))&amp;" · "&amp;INDEX(Proyectos!$D$3:$D$299,MATCH(A564*100+6,Proyectos!$M$3:$M$299,0)),"")</f>
        <v/>
      </c>
      <c r="B570" s="38" t="str">
        <f>IFERROR("#"&amp;INDEX(Proyectos!$A$3:$A$299,MATCH(B564*100+6,Proyectos!$M$3:$M$299,0))&amp;" · "&amp;INDEX(Proyectos!$D$3:$D$299,MATCH(B564*100+6,Proyectos!$M$3:$M$299,0)),"")</f>
        <v/>
      </c>
      <c r="C570" s="38" t="str">
        <f>IFERROR("#"&amp;INDEX(Proyectos!$A$3:$A$299,MATCH(C564*100+6,Proyectos!$M$3:$M$299,0))&amp;" · "&amp;INDEX(Proyectos!$D$3:$D$299,MATCH(C564*100+6,Proyectos!$M$3:$M$299,0)),"")</f>
        <v/>
      </c>
      <c r="D570" s="38" t="str">
        <f>IFERROR("#"&amp;INDEX(Proyectos!$A$3:$A$299,MATCH(D564*100+6,Proyectos!$M$3:$M$299,0))&amp;" · "&amp;INDEX(Proyectos!$D$3:$D$299,MATCH(D564*100+6,Proyectos!$M$3:$M$299,0)),"")</f>
        <v/>
      </c>
      <c r="E570" s="38" t="str">
        <f>IFERROR("#"&amp;INDEX(Proyectos!$A$3:$A$299,MATCH(E564*100+6,Proyectos!$M$3:$M$299,0))&amp;" · "&amp;INDEX(Proyectos!$D$3:$D$299,MATCH(E564*100+6,Proyectos!$M$3:$M$299,0)),"")</f>
        <v/>
      </c>
      <c r="F570" s="38" t="str">
        <f>IFERROR("#"&amp;INDEX(Proyectos!$A$3:$A$299,MATCH(F564*100+6,Proyectos!$M$3:$M$299,0))&amp;" · "&amp;INDEX(Proyectos!$D$3:$D$299,MATCH(F564*100+6,Proyectos!$M$3:$M$299,0)),"")</f>
        <v/>
      </c>
      <c r="G570" s="38" t="str">
        <f>IFERROR("#"&amp;INDEX(Proyectos!$A$3:$A$299,MATCH(G564*100+6,Proyectos!$M$3:$M$299,0))&amp;" · "&amp;INDEX(Proyectos!$D$3:$D$299,MATCH(G564*100+6,Proyectos!$M$3:$M$299,0)),"")</f>
        <v/>
      </c>
      <c r="I570" t="str">
        <f>IFERROR(INDEX(Proyectos!$H$3:$H$299,MATCH(A564*100+6,Proyectos!$M$3:$M$299,0)),"")</f>
        <v/>
      </c>
      <c r="J570" t="str">
        <f>IFERROR(INDEX(Proyectos!$H$3:$H$299,MATCH(B564*100+6,Proyectos!$M$3:$M$299,0)),"")</f>
        <v/>
      </c>
      <c r="K570" t="str">
        <f>IFERROR(INDEX(Proyectos!$H$3:$H$299,MATCH(C564*100+6,Proyectos!$M$3:$M$299,0)),"")</f>
        <v/>
      </c>
      <c r="L570" t="str">
        <f>IFERROR(INDEX(Proyectos!$H$3:$H$299,MATCH(D564*100+6,Proyectos!$M$3:$M$299,0)),"")</f>
        <v/>
      </c>
      <c r="M570" t="str">
        <f>IFERROR(INDEX(Proyectos!$H$3:$H$299,MATCH(E564*100+6,Proyectos!$M$3:$M$299,0)),"")</f>
        <v/>
      </c>
      <c r="N570" t="str">
        <f>IFERROR(INDEX(Proyectos!$H$3:$H$299,MATCH(F564*100+6,Proyectos!$M$3:$M$299,0)),"")</f>
        <v/>
      </c>
      <c r="O570" t="str">
        <f>IFERROR(INDEX(Proyectos!$H$3:$H$299,MATCH(G564*100+6,Proyectos!$M$3:$M$299,0)),"")</f>
        <v/>
      </c>
    </row>
    <row r="571" ht="24" customHeight="1">
      <c r="A571" s="38" t="str">
        <f>IFERROR("#"&amp;INDEX(Proyectos!$A$3:$A$299,MATCH(A564*100+7,Proyectos!$M$3:$M$299,0))&amp;" · "&amp;INDEX(Proyectos!$D$3:$D$299,MATCH(A564*100+7,Proyectos!$M$3:$M$299,0)),"")</f>
        <v/>
      </c>
      <c r="B571" s="38" t="str">
        <f>IFERROR("#"&amp;INDEX(Proyectos!$A$3:$A$299,MATCH(B564*100+7,Proyectos!$M$3:$M$299,0))&amp;" · "&amp;INDEX(Proyectos!$D$3:$D$299,MATCH(B564*100+7,Proyectos!$M$3:$M$299,0)),"")</f>
        <v/>
      </c>
      <c r="C571" s="38" t="str">
        <f>IFERROR("#"&amp;INDEX(Proyectos!$A$3:$A$299,MATCH(C564*100+7,Proyectos!$M$3:$M$299,0))&amp;" · "&amp;INDEX(Proyectos!$D$3:$D$299,MATCH(C564*100+7,Proyectos!$M$3:$M$299,0)),"")</f>
        <v/>
      </c>
      <c r="D571" s="38" t="str">
        <f>IFERROR("#"&amp;INDEX(Proyectos!$A$3:$A$299,MATCH(D564*100+7,Proyectos!$M$3:$M$299,0))&amp;" · "&amp;INDEX(Proyectos!$D$3:$D$299,MATCH(D564*100+7,Proyectos!$M$3:$M$299,0)),"")</f>
        <v/>
      </c>
      <c r="E571" s="38" t="str">
        <f>IFERROR("#"&amp;INDEX(Proyectos!$A$3:$A$299,MATCH(E564*100+7,Proyectos!$M$3:$M$299,0))&amp;" · "&amp;INDEX(Proyectos!$D$3:$D$299,MATCH(E564*100+7,Proyectos!$M$3:$M$299,0)),"")</f>
        <v/>
      </c>
      <c r="F571" s="38" t="str">
        <f>IFERROR("#"&amp;INDEX(Proyectos!$A$3:$A$299,MATCH(F564*100+7,Proyectos!$M$3:$M$299,0))&amp;" · "&amp;INDEX(Proyectos!$D$3:$D$299,MATCH(F564*100+7,Proyectos!$M$3:$M$299,0)),"")</f>
        <v/>
      </c>
      <c r="G571" s="38" t="str">
        <f>IFERROR("#"&amp;INDEX(Proyectos!$A$3:$A$299,MATCH(G564*100+7,Proyectos!$M$3:$M$299,0))&amp;" · "&amp;INDEX(Proyectos!$D$3:$D$299,MATCH(G564*100+7,Proyectos!$M$3:$M$299,0)),"")</f>
        <v/>
      </c>
      <c r="I571" t="str">
        <f>IFERROR(INDEX(Proyectos!$H$3:$H$299,MATCH(A564*100+7,Proyectos!$M$3:$M$299,0)),"")</f>
        <v/>
      </c>
      <c r="J571" t="str">
        <f>IFERROR(INDEX(Proyectos!$H$3:$H$299,MATCH(B564*100+7,Proyectos!$M$3:$M$299,0)),"")</f>
        <v/>
      </c>
      <c r="K571" t="str">
        <f>IFERROR(INDEX(Proyectos!$H$3:$H$299,MATCH(C564*100+7,Proyectos!$M$3:$M$299,0)),"")</f>
        <v/>
      </c>
      <c r="L571" t="str">
        <f>IFERROR(INDEX(Proyectos!$H$3:$H$299,MATCH(D564*100+7,Proyectos!$M$3:$M$299,0)),"")</f>
        <v/>
      </c>
      <c r="M571" t="str">
        <f>IFERROR(INDEX(Proyectos!$H$3:$H$299,MATCH(E564*100+7,Proyectos!$M$3:$M$299,0)),"")</f>
        <v/>
      </c>
      <c r="N571" t="str">
        <f>IFERROR(INDEX(Proyectos!$H$3:$H$299,MATCH(F564*100+7,Proyectos!$M$3:$M$299,0)),"")</f>
        <v/>
      </c>
      <c r="O571" t="str">
        <f>IFERROR(INDEX(Proyectos!$H$3:$H$299,MATCH(G564*100+7,Proyectos!$M$3:$M$299,0)),"")</f>
        <v/>
      </c>
    </row>
    <row r="572" ht="24" customHeight="1">
      <c r="A572" s="38" t="str">
        <f>IFERROR("#"&amp;INDEX(Proyectos!$A$3:$A$299,MATCH(A564*100+8,Proyectos!$M$3:$M$299,0))&amp;" · "&amp;INDEX(Proyectos!$D$3:$D$299,MATCH(A564*100+8,Proyectos!$M$3:$M$299,0)),"")</f>
        <v/>
      </c>
      <c r="B572" s="38" t="str">
        <f>IFERROR("#"&amp;INDEX(Proyectos!$A$3:$A$299,MATCH(B564*100+8,Proyectos!$M$3:$M$299,0))&amp;" · "&amp;INDEX(Proyectos!$D$3:$D$299,MATCH(B564*100+8,Proyectos!$M$3:$M$299,0)),"")</f>
        <v/>
      </c>
      <c r="C572" s="38" t="str">
        <f>IFERROR("#"&amp;INDEX(Proyectos!$A$3:$A$299,MATCH(C564*100+8,Proyectos!$M$3:$M$299,0))&amp;" · "&amp;INDEX(Proyectos!$D$3:$D$299,MATCH(C564*100+8,Proyectos!$M$3:$M$299,0)),"")</f>
        <v/>
      </c>
      <c r="D572" s="38" t="str">
        <f>IFERROR("#"&amp;INDEX(Proyectos!$A$3:$A$299,MATCH(D564*100+8,Proyectos!$M$3:$M$299,0))&amp;" · "&amp;INDEX(Proyectos!$D$3:$D$299,MATCH(D564*100+8,Proyectos!$M$3:$M$299,0)),"")</f>
        <v/>
      </c>
      <c r="E572" s="38" t="str">
        <f>IFERROR("#"&amp;INDEX(Proyectos!$A$3:$A$299,MATCH(E564*100+8,Proyectos!$M$3:$M$299,0))&amp;" · "&amp;INDEX(Proyectos!$D$3:$D$299,MATCH(E564*100+8,Proyectos!$M$3:$M$299,0)),"")</f>
        <v/>
      </c>
      <c r="F572" s="38" t="str">
        <f>IFERROR("#"&amp;INDEX(Proyectos!$A$3:$A$299,MATCH(F564*100+8,Proyectos!$M$3:$M$299,0))&amp;" · "&amp;INDEX(Proyectos!$D$3:$D$299,MATCH(F564*100+8,Proyectos!$M$3:$M$299,0)),"")</f>
        <v/>
      </c>
      <c r="G572" s="38" t="str">
        <f>IFERROR("#"&amp;INDEX(Proyectos!$A$3:$A$299,MATCH(G564*100+8,Proyectos!$M$3:$M$299,0))&amp;" · "&amp;INDEX(Proyectos!$D$3:$D$299,MATCH(G564*100+8,Proyectos!$M$3:$M$299,0)),"")</f>
        <v/>
      </c>
      <c r="I572" t="str">
        <f>IFERROR(INDEX(Proyectos!$H$3:$H$299,MATCH(A564*100+8,Proyectos!$M$3:$M$299,0)),"")</f>
        <v/>
      </c>
      <c r="J572" t="str">
        <f>IFERROR(INDEX(Proyectos!$H$3:$H$299,MATCH(B564*100+8,Proyectos!$M$3:$M$299,0)),"")</f>
        <v/>
      </c>
      <c r="K572" t="str">
        <f>IFERROR(INDEX(Proyectos!$H$3:$H$299,MATCH(C564*100+8,Proyectos!$M$3:$M$299,0)),"")</f>
        <v/>
      </c>
      <c r="L572" t="str">
        <f>IFERROR(INDEX(Proyectos!$H$3:$H$299,MATCH(D564*100+8,Proyectos!$M$3:$M$299,0)),"")</f>
        <v/>
      </c>
      <c r="M572" t="str">
        <f>IFERROR(INDEX(Proyectos!$H$3:$H$299,MATCH(E564*100+8,Proyectos!$M$3:$M$299,0)),"")</f>
        <v/>
      </c>
      <c r="N572" t="str">
        <f>IFERROR(INDEX(Proyectos!$H$3:$H$299,MATCH(F564*100+8,Proyectos!$M$3:$M$299,0)),"")</f>
        <v/>
      </c>
      <c r="O572" t="str">
        <f>IFERROR(INDEX(Proyectos!$H$3:$H$299,MATCH(G564*100+8,Proyectos!$M$3:$M$299,0)),"")</f>
        <v/>
      </c>
    </row>
    <row r="573" ht="15" customHeight="1">
      <c r="A573" s="37" t="n">
        <v>46552</v>
      </c>
      <c r="B573" s="37" t="n">
        <v>46553</v>
      </c>
      <c r="C573" s="37" t="n">
        <v>46554</v>
      </c>
      <c r="D573" s="37" t="n">
        <v>46555</v>
      </c>
      <c r="E573" s="37" t="n">
        <v>46556</v>
      </c>
      <c r="F573" s="37" t="n">
        <v>46557</v>
      </c>
      <c r="G573" s="37" t="n">
        <v>46558</v>
      </c>
    </row>
    <row r="574" ht="24" customHeight="1">
      <c r="A574" s="38" t="str">
        <f>IFERROR("#"&amp;INDEX(Proyectos!$A$3:$A$299,MATCH(A573*100+1,Proyectos!$M$3:$M$299,0))&amp;" · "&amp;INDEX(Proyectos!$D$3:$D$299,MATCH(A573*100+1,Proyectos!$M$3:$M$299,0)),"")</f>
        <v/>
      </c>
      <c r="B574" s="38" t="str">
        <f>IFERROR("#"&amp;INDEX(Proyectos!$A$3:$A$299,MATCH(B573*100+1,Proyectos!$M$3:$M$299,0))&amp;" · "&amp;INDEX(Proyectos!$D$3:$D$299,MATCH(B573*100+1,Proyectos!$M$3:$M$299,0)),"")</f>
        <v/>
      </c>
      <c r="C574" s="38" t="str">
        <f>IFERROR("#"&amp;INDEX(Proyectos!$A$3:$A$299,MATCH(C573*100+1,Proyectos!$M$3:$M$299,0))&amp;" · "&amp;INDEX(Proyectos!$D$3:$D$299,MATCH(C573*100+1,Proyectos!$M$3:$M$299,0)),"")</f>
        <v/>
      </c>
      <c r="D574" s="38" t="str">
        <f>IFERROR("#"&amp;INDEX(Proyectos!$A$3:$A$299,MATCH(D573*100+1,Proyectos!$M$3:$M$299,0))&amp;" · "&amp;INDEX(Proyectos!$D$3:$D$299,MATCH(D573*100+1,Proyectos!$M$3:$M$299,0)),"")</f>
        <v/>
      </c>
      <c r="E574" s="38" t="str">
        <f>IFERROR("#"&amp;INDEX(Proyectos!$A$3:$A$299,MATCH(E573*100+1,Proyectos!$M$3:$M$299,0))&amp;" · "&amp;INDEX(Proyectos!$D$3:$D$299,MATCH(E573*100+1,Proyectos!$M$3:$M$299,0)),"")</f>
        <v/>
      </c>
      <c r="F574" s="38" t="str">
        <f>IFERROR("#"&amp;INDEX(Proyectos!$A$3:$A$299,MATCH(F573*100+1,Proyectos!$M$3:$M$299,0))&amp;" · "&amp;INDEX(Proyectos!$D$3:$D$299,MATCH(F573*100+1,Proyectos!$M$3:$M$299,0)),"")</f>
        <v/>
      </c>
      <c r="G574" s="38" t="str">
        <f>IFERROR("#"&amp;INDEX(Proyectos!$A$3:$A$299,MATCH(G573*100+1,Proyectos!$M$3:$M$299,0))&amp;" · "&amp;INDEX(Proyectos!$D$3:$D$299,MATCH(G573*100+1,Proyectos!$M$3:$M$299,0)),"")</f>
        <v/>
      </c>
      <c r="I574" t="str">
        <f>IFERROR(INDEX(Proyectos!$H$3:$H$299,MATCH(A573*100+1,Proyectos!$M$3:$M$299,0)),"")</f>
        <v/>
      </c>
      <c r="J574" t="str">
        <f>IFERROR(INDEX(Proyectos!$H$3:$H$299,MATCH(B573*100+1,Proyectos!$M$3:$M$299,0)),"")</f>
        <v/>
      </c>
      <c r="K574" t="str">
        <f>IFERROR(INDEX(Proyectos!$H$3:$H$299,MATCH(C573*100+1,Proyectos!$M$3:$M$299,0)),"")</f>
        <v/>
      </c>
      <c r="L574" t="str">
        <f>IFERROR(INDEX(Proyectos!$H$3:$H$299,MATCH(D573*100+1,Proyectos!$M$3:$M$299,0)),"")</f>
        <v/>
      </c>
      <c r="M574" t="str">
        <f>IFERROR(INDEX(Proyectos!$H$3:$H$299,MATCH(E573*100+1,Proyectos!$M$3:$M$299,0)),"")</f>
        <v/>
      </c>
      <c r="N574" t="str">
        <f>IFERROR(INDEX(Proyectos!$H$3:$H$299,MATCH(F573*100+1,Proyectos!$M$3:$M$299,0)),"")</f>
        <v/>
      </c>
      <c r="O574" t="str">
        <f>IFERROR(INDEX(Proyectos!$H$3:$H$299,MATCH(G573*100+1,Proyectos!$M$3:$M$299,0)),"")</f>
        <v/>
      </c>
    </row>
    <row r="575" ht="24" customHeight="1">
      <c r="A575" s="38" t="str">
        <f>IFERROR("#"&amp;INDEX(Proyectos!$A$3:$A$299,MATCH(A573*100+2,Proyectos!$M$3:$M$299,0))&amp;" · "&amp;INDEX(Proyectos!$D$3:$D$299,MATCH(A573*100+2,Proyectos!$M$3:$M$299,0)),"")</f>
        <v/>
      </c>
      <c r="B575" s="38" t="str">
        <f>IFERROR("#"&amp;INDEX(Proyectos!$A$3:$A$299,MATCH(B573*100+2,Proyectos!$M$3:$M$299,0))&amp;" · "&amp;INDEX(Proyectos!$D$3:$D$299,MATCH(B573*100+2,Proyectos!$M$3:$M$299,0)),"")</f>
        <v/>
      </c>
      <c r="C575" s="38" t="str">
        <f>IFERROR("#"&amp;INDEX(Proyectos!$A$3:$A$299,MATCH(C573*100+2,Proyectos!$M$3:$M$299,0))&amp;" · "&amp;INDEX(Proyectos!$D$3:$D$299,MATCH(C573*100+2,Proyectos!$M$3:$M$299,0)),"")</f>
        <v/>
      </c>
      <c r="D575" s="38" t="str">
        <f>IFERROR("#"&amp;INDEX(Proyectos!$A$3:$A$299,MATCH(D573*100+2,Proyectos!$M$3:$M$299,0))&amp;" · "&amp;INDEX(Proyectos!$D$3:$D$299,MATCH(D573*100+2,Proyectos!$M$3:$M$299,0)),"")</f>
        <v/>
      </c>
      <c r="E575" s="38" t="str">
        <f>IFERROR("#"&amp;INDEX(Proyectos!$A$3:$A$299,MATCH(E573*100+2,Proyectos!$M$3:$M$299,0))&amp;" · "&amp;INDEX(Proyectos!$D$3:$D$299,MATCH(E573*100+2,Proyectos!$M$3:$M$299,0)),"")</f>
        <v/>
      </c>
      <c r="F575" s="38" t="str">
        <f>IFERROR("#"&amp;INDEX(Proyectos!$A$3:$A$299,MATCH(F573*100+2,Proyectos!$M$3:$M$299,0))&amp;" · "&amp;INDEX(Proyectos!$D$3:$D$299,MATCH(F573*100+2,Proyectos!$M$3:$M$299,0)),"")</f>
        <v/>
      </c>
      <c r="G575" s="38" t="str">
        <f>IFERROR("#"&amp;INDEX(Proyectos!$A$3:$A$299,MATCH(G573*100+2,Proyectos!$M$3:$M$299,0))&amp;" · "&amp;INDEX(Proyectos!$D$3:$D$299,MATCH(G573*100+2,Proyectos!$M$3:$M$299,0)),"")</f>
        <v/>
      </c>
      <c r="I575" t="str">
        <f>IFERROR(INDEX(Proyectos!$H$3:$H$299,MATCH(A573*100+2,Proyectos!$M$3:$M$299,0)),"")</f>
        <v/>
      </c>
      <c r="J575" t="str">
        <f>IFERROR(INDEX(Proyectos!$H$3:$H$299,MATCH(B573*100+2,Proyectos!$M$3:$M$299,0)),"")</f>
        <v/>
      </c>
      <c r="K575" t="str">
        <f>IFERROR(INDEX(Proyectos!$H$3:$H$299,MATCH(C573*100+2,Proyectos!$M$3:$M$299,0)),"")</f>
        <v/>
      </c>
      <c r="L575" t="str">
        <f>IFERROR(INDEX(Proyectos!$H$3:$H$299,MATCH(D573*100+2,Proyectos!$M$3:$M$299,0)),"")</f>
        <v/>
      </c>
      <c r="M575" t="str">
        <f>IFERROR(INDEX(Proyectos!$H$3:$H$299,MATCH(E573*100+2,Proyectos!$M$3:$M$299,0)),"")</f>
        <v/>
      </c>
      <c r="N575" t="str">
        <f>IFERROR(INDEX(Proyectos!$H$3:$H$299,MATCH(F573*100+2,Proyectos!$M$3:$M$299,0)),"")</f>
        <v/>
      </c>
      <c r="O575" t="str">
        <f>IFERROR(INDEX(Proyectos!$H$3:$H$299,MATCH(G573*100+2,Proyectos!$M$3:$M$299,0)),"")</f>
        <v/>
      </c>
    </row>
    <row r="576" ht="24" customHeight="1">
      <c r="A576" s="38" t="str">
        <f>IFERROR("#"&amp;INDEX(Proyectos!$A$3:$A$299,MATCH(A573*100+3,Proyectos!$M$3:$M$299,0))&amp;" · "&amp;INDEX(Proyectos!$D$3:$D$299,MATCH(A573*100+3,Proyectos!$M$3:$M$299,0)),"")</f>
        <v/>
      </c>
      <c r="B576" s="38" t="str">
        <f>IFERROR("#"&amp;INDEX(Proyectos!$A$3:$A$299,MATCH(B573*100+3,Proyectos!$M$3:$M$299,0))&amp;" · "&amp;INDEX(Proyectos!$D$3:$D$299,MATCH(B573*100+3,Proyectos!$M$3:$M$299,0)),"")</f>
        <v/>
      </c>
      <c r="C576" s="38" t="str">
        <f>IFERROR("#"&amp;INDEX(Proyectos!$A$3:$A$299,MATCH(C573*100+3,Proyectos!$M$3:$M$299,0))&amp;" · "&amp;INDEX(Proyectos!$D$3:$D$299,MATCH(C573*100+3,Proyectos!$M$3:$M$299,0)),"")</f>
        <v/>
      </c>
      <c r="D576" s="38" t="str">
        <f>IFERROR("#"&amp;INDEX(Proyectos!$A$3:$A$299,MATCH(D573*100+3,Proyectos!$M$3:$M$299,0))&amp;" · "&amp;INDEX(Proyectos!$D$3:$D$299,MATCH(D573*100+3,Proyectos!$M$3:$M$299,0)),"")</f>
        <v/>
      </c>
      <c r="E576" s="38" t="str">
        <f>IFERROR("#"&amp;INDEX(Proyectos!$A$3:$A$299,MATCH(E573*100+3,Proyectos!$M$3:$M$299,0))&amp;" · "&amp;INDEX(Proyectos!$D$3:$D$299,MATCH(E573*100+3,Proyectos!$M$3:$M$299,0)),"")</f>
        <v/>
      </c>
      <c r="F576" s="38" t="str">
        <f>IFERROR("#"&amp;INDEX(Proyectos!$A$3:$A$299,MATCH(F573*100+3,Proyectos!$M$3:$M$299,0))&amp;" · "&amp;INDEX(Proyectos!$D$3:$D$299,MATCH(F573*100+3,Proyectos!$M$3:$M$299,0)),"")</f>
        <v/>
      </c>
      <c r="G576" s="38" t="str">
        <f>IFERROR("#"&amp;INDEX(Proyectos!$A$3:$A$299,MATCH(G573*100+3,Proyectos!$M$3:$M$299,0))&amp;" · "&amp;INDEX(Proyectos!$D$3:$D$299,MATCH(G573*100+3,Proyectos!$M$3:$M$299,0)),"")</f>
        <v/>
      </c>
      <c r="I576" t="str">
        <f>IFERROR(INDEX(Proyectos!$H$3:$H$299,MATCH(A573*100+3,Proyectos!$M$3:$M$299,0)),"")</f>
        <v/>
      </c>
      <c r="J576" t="str">
        <f>IFERROR(INDEX(Proyectos!$H$3:$H$299,MATCH(B573*100+3,Proyectos!$M$3:$M$299,0)),"")</f>
        <v/>
      </c>
      <c r="K576" t="str">
        <f>IFERROR(INDEX(Proyectos!$H$3:$H$299,MATCH(C573*100+3,Proyectos!$M$3:$M$299,0)),"")</f>
        <v/>
      </c>
      <c r="L576" t="str">
        <f>IFERROR(INDEX(Proyectos!$H$3:$H$299,MATCH(D573*100+3,Proyectos!$M$3:$M$299,0)),"")</f>
        <v/>
      </c>
      <c r="M576" t="str">
        <f>IFERROR(INDEX(Proyectos!$H$3:$H$299,MATCH(E573*100+3,Proyectos!$M$3:$M$299,0)),"")</f>
        <v/>
      </c>
      <c r="N576" t="str">
        <f>IFERROR(INDEX(Proyectos!$H$3:$H$299,MATCH(F573*100+3,Proyectos!$M$3:$M$299,0)),"")</f>
        <v/>
      </c>
      <c r="O576" t="str">
        <f>IFERROR(INDEX(Proyectos!$H$3:$H$299,MATCH(G573*100+3,Proyectos!$M$3:$M$299,0)),"")</f>
        <v/>
      </c>
    </row>
    <row r="577" ht="24" customHeight="1">
      <c r="A577" s="38" t="str">
        <f>IFERROR("#"&amp;INDEX(Proyectos!$A$3:$A$299,MATCH(A573*100+4,Proyectos!$M$3:$M$299,0))&amp;" · "&amp;INDEX(Proyectos!$D$3:$D$299,MATCH(A573*100+4,Proyectos!$M$3:$M$299,0)),"")</f>
        <v/>
      </c>
      <c r="B577" s="38" t="str">
        <f>IFERROR("#"&amp;INDEX(Proyectos!$A$3:$A$299,MATCH(B573*100+4,Proyectos!$M$3:$M$299,0))&amp;" · "&amp;INDEX(Proyectos!$D$3:$D$299,MATCH(B573*100+4,Proyectos!$M$3:$M$299,0)),"")</f>
        <v/>
      </c>
      <c r="C577" s="38" t="str">
        <f>IFERROR("#"&amp;INDEX(Proyectos!$A$3:$A$299,MATCH(C573*100+4,Proyectos!$M$3:$M$299,0))&amp;" · "&amp;INDEX(Proyectos!$D$3:$D$299,MATCH(C573*100+4,Proyectos!$M$3:$M$299,0)),"")</f>
        <v/>
      </c>
      <c r="D577" s="38" t="str">
        <f>IFERROR("#"&amp;INDEX(Proyectos!$A$3:$A$299,MATCH(D573*100+4,Proyectos!$M$3:$M$299,0))&amp;" · "&amp;INDEX(Proyectos!$D$3:$D$299,MATCH(D573*100+4,Proyectos!$M$3:$M$299,0)),"")</f>
        <v/>
      </c>
      <c r="E577" s="38" t="str">
        <f>IFERROR("#"&amp;INDEX(Proyectos!$A$3:$A$299,MATCH(E573*100+4,Proyectos!$M$3:$M$299,0))&amp;" · "&amp;INDEX(Proyectos!$D$3:$D$299,MATCH(E573*100+4,Proyectos!$M$3:$M$299,0)),"")</f>
        <v/>
      </c>
      <c r="F577" s="38" t="str">
        <f>IFERROR("#"&amp;INDEX(Proyectos!$A$3:$A$299,MATCH(F573*100+4,Proyectos!$M$3:$M$299,0))&amp;" · "&amp;INDEX(Proyectos!$D$3:$D$299,MATCH(F573*100+4,Proyectos!$M$3:$M$299,0)),"")</f>
        <v/>
      </c>
      <c r="G577" s="38" t="str">
        <f>IFERROR("#"&amp;INDEX(Proyectos!$A$3:$A$299,MATCH(G573*100+4,Proyectos!$M$3:$M$299,0))&amp;" · "&amp;INDEX(Proyectos!$D$3:$D$299,MATCH(G573*100+4,Proyectos!$M$3:$M$299,0)),"")</f>
        <v/>
      </c>
      <c r="I577" t="str">
        <f>IFERROR(INDEX(Proyectos!$H$3:$H$299,MATCH(A573*100+4,Proyectos!$M$3:$M$299,0)),"")</f>
        <v/>
      </c>
      <c r="J577" t="str">
        <f>IFERROR(INDEX(Proyectos!$H$3:$H$299,MATCH(B573*100+4,Proyectos!$M$3:$M$299,0)),"")</f>
        <v/>
      </c>
      <c r="K577" t="str">
        <f>IFERROR(INDEX(Proyectos!$H$3:$H$299,MATCH(C573*100+4,Proyectos!$M$3:$M$299,0)),"")</f>
        <v/>
      </c>
      <c r="L577" t="str">
        <f>IFERROR(INDEX(Proyectos!$H$3:$H$299,MATCH(D573*100+4,Proyectos!$M$3:$M$299,0)),"")</f>
        <v/>
      </c>
      <c r="M577" t="str">
        <f>IFERROR(INDEX(Proyectos!$H$3:$H$299,MATCH(E573*100+4,Proyectos!$M$3:$M$299,0)),"")</f>
        <v/>
      </c>
      <c r="N577" t="str">
        <f>IFERROR(INDEX(Proyectos!$H$3:$H$299,MATCH(F573*100+4,Proyectos!$M$3:$M$299,0)),"")</f>
        <v/>
      </c>
      <c r="O577" t="str">
        <f>IFERROR(INDEX(Proyectos!$H$3:$H$299,MATCH(G573*100+4,Proyectos!$M$3:$M$299,0)),"")</f>
        <v/>
      </c>
    </row>
    <row r="578" ht="24" customHeight="1">
      <c r="A578" s="38" t="str">
        <f>IFERROR("#"&amp;INDEX(Proyectos!$A$3:$A$299,MATCH(A573*100+5,Proyectos!$M$3:$M$299,0))&amp;" · "&amp;INDEX(Proyectos!$D$3:$D$299,MATCH(A573*100+5,Proyectos!$M$3:$M$299,0)),"")</f>
        <v/>
      </c>
      <c r="B578" s="38" t="str">
        <f>IFERROR("#"&amp;INDEX(Proyectos!$A$3:$A$299,MATCH(B573*100+5,Proyectos!$M$3:$M$299,0))&amp;" · "&amp;INDEX(Proyectos!$D$3:$D$299,MATCH(B573*100+5,Proyectos!$M$3:$M$299,0)),"")</f>
        <v/>
      </c>
      <c r="C578" s="38" t="str">
        <f>IFERROR("#"&amp;INDEX(Proyectos!$A$3:$A$299,MATCH(C573*100+5,Proyectos!$M$3:$M$299,0))&amp;" · "&amp;INDEX(Proyectos!$D$3:$D$299,MATCH(C573*100+5,Proyectos!$M$3:$M$299,0)),"")</f>
        <v/>
      </c>
      <c r="D578" s="38" t="str">
        <f>IFERROR("#"&amp;INDEX(Proyectos!$A$3:$A$299,MATCH(D573*100+5,Proyectos!$M$3:$M$299,0))&amp;" · "&amp;INDEX(Proyectos!$D$3:$D$299,MATCH(D573*100+5,Proyectos!$M$3:$M$299,0)),"")</f>
        <v/>
      </c>
      <c r="E578" s="38" t="str">
        <f>IFERROR("#"&amp;INDEX(Proyectos!$A$3:$A$299,MATCH(E573*100+5,Proyectos!$M$3:$M$299,0))&amp;" · "&amp;INDEX(Proyectos!$D$3:$D$299,MATCH(E573*100+5,Proyectos!$M$3:$M$299,0)),"")</f>
        <v/>
      </c>
      <c r="F578" s="38" t="str">
        <f>IFERROR("#"&amp;INDEX(Proyectos!$A$3:$A$299,MATCH(F573*100+5,Proyectos!$M$3:$M$299,0))&amp;" · "&amp;INDEX(Proyectos!$D$3:$D$299,MATCH(F573*100+5,Proyectos!$M$3:$M$299,0)),"")</f>
        <v/>
      </c>
      <c r="G578" s="38" t="str">
        <f>IFERROR("#"&amp;INDEX(Proyectos!$A$3:$A$299,MATCH(G573*100+5,Proyectos!$M$3:$M$299,0))&amp;" · "&amp;INDEX(Proyectos!$D$3:$D$299,MATCH(G573*100+5,Proyectos!$M$3:$M$299,0)),"")</f>
        <v/>
      </c>
      <c r="I578" t="str">
        <f>IFERROR(INDEX(Proyectos!$H$3:$H$299,MATCH(A573*100+5,Proyectos!$M$3:$M$299,0)),"")</f>
        <v/>
      </c>
      <c r="J578" t="str">
        <f>IFERROR(INDEX(Proyectos!$H$3:$H$299,MATCH(B573*100+5,Proyectos!$M$3:$M$299,0)),"")</f>
        <v/>
      </c>
      <c r="K578" t="str">
        <f>IFERROR(INDEX(Proyectos!$H$3:$H$299,MATCH(C573*100+5,Proyectos!$M$3:$M$299,0)),"")</f>
        <v/>
      </c>
      <c r="L578" t="str">
        <f>IFERROR(INDEX(Proyectos!$H$3:$H$299,MATCH(D573*100+5,Proyectos!$M$3:$M$299,0)),"")</f>
        <v/>
      </c>
      <c r="M578" t="str">
        <f>IFERROR(INDEX(Proyectos!$H$3:$H$299,MATCH(E573*100+5,Proyectos!$M$3:$M$299,0)),"")</f>
        <v/>
      </c>
      <c r="N578" t="str">
        <f>IFERROR(INDEX(Proyectos!$H$3:$H$299,MATCH(F573*100+5,Proyectos!$M$3:$M$299,0)),"")</f>
        <v/>
      </c>
      <c r="O578" t="str">
        <f>IFERROR(INDEX(Proyectos!$H$3:$H$299,MATCH(G573*100+5,Proyectos!$M$3:$M$299,0)),"")</f>
        <v/>
      </c>
    </row>
    <row r="579" ht="24" customHeight="1">
      <c r="A579" s="38" t="str">
        <f>IFERROR("#"&amp;INDEX(Proyectos!$A$3:$A$299,MATCH(A573*100+6,Proyectos!$M$3:$M$299,0))&amp;" · "&amp;INDEX(Proyectos!$D$3:$D$299,MATCH(A573*100+6,Proyectos!$M$3:$M$299,0)),"")</f>
        <v/>
      </c>
      <c r="B579" s="38" t="str">
        <f>IFERROR("#"&amp;INDEX(Proyectos!$A$3:$A$299,MATCH(B573*100+6,Proyectos!$M$3:$M$299,0))&amp;" · "&amp;INDEX(Proyectos!$D$3:$D$299,MATCH(B573*100+6,Proyectos!$M$3:$M$299,0)),"")</f>
        <v/>
      </c>
      <c r="C579" s="38" t="str">
        <f>IFERROR("#"&amp;INDEX(Proyectos!$A$3:$A$299,MATCH(C573*100+6,Proyectos!$M$3:$M$299,0))&amp;" · "&amp;INDEX(Proyectos!$D$3:$D$299,MATCH(C573*100+6,Proyectos!$M$3:$M$299,0)),"")</f>
        <v/>
      </c>
      <c r="D579" s="38" t="str">
        <f>IFERROR("#"&amp;INDEX(Proyectos!$A$3:$A$299,MATCH(D573*100+6,Proyectos!$M$3:$M$299,0))&amp;" · "&amp;INDEX(Proyectos!$D$3:$D$299,MATCH(D573*100+6,Proyectos!$M$3:$M$299,0)),"")</f>
        <v/>
      </c>
      <c r="E579" s="38" t="str">
        <f>IFERROR("#"&amp;INDEX(Proyectos!$A$3:$A$299,MATCH(E573*100+6,Proyectos!$M$3:$M$299,0))&amp;" · "&amp;INDEX(Proyectos!$D$3:$D$299,MATCH(E573*100+6,Proyectos!$M$3:$M$299,0)),"")</f>
        <v/>
      </c>
      <c r="F579" s="38" t="str">
        <f>IFERROR("#"&amp;INDEX(Proyectos!$A$3:$A$299,MATCH(F573*100+6,Proyectos!$M$3:$M$299,0))&amp;" · "&amp;INDEX(Proyectos!$D$3:$D$299,MATCH(F573*100+6,Proyectos!$M$3:$M$299,0)),"")</f>
        <v/>
      </c>
      <c r="G579" s="38" t="str">
        <f>IFERROR("#"&amp;INDEX(Proyectos!$A$3:$A$299,MATCH(G573*100+6,Proyectos!$M$3:$M$299,0))&amp;" · "&amp;INDEX(Proyectos!$D$3:$D$299,MATCH(G573*100+6,Proyectos!$M$3:$M$299,0)),"")</f>
        <v/>
      </c>
      <c r="I579" t="str">
        <f>IFERROR(INDEX(Proyectos!$H$3:$H$299,MATCH(A573*100+6,Proyectos!$M$3:$M$299,0)),"")</f>
        <v/>
      </c>
      <c r="J579" t="str">
        <f>IFERROR(INDEX(Proyectos!$H$3:$H$299,MATCH(B573*100+6,Proyectos!$M$3:$M$299,0)),"")</f>
        <v/>
      </c>
      <c r="K579" t="str">
        <f>IFERROR(INDEX(Proyectos!$H$3:$H$299,MATCH(C573*100+6,Proyectos!$M$3:$M$299,0)),"")</f>
        <v/>
      </c>
      <c r="L579" t="str">
        <f>IFERROR(INDEX(Proyectos!$H$3:$H$299,MATCH(D573*100+6,Proyectos!$M$3:$M$299,0)),"")</f>
        <v/>
      </c>
      <c r="M579" t="str">
        <f>IFERROR(INDEX(Proyectos!$H$3:$H$299,MATCH(E573*100+6,Proyectos!$M$3:$M$299,0)),"")</f>
        <v/>
      </c>
      <c r="N579" t="str">
        <f>IFERROR(INDEX(Proyectos!$H$3:$H$299,MATCH(F573*100+6,Proyectos!$M$3:$M$299,0)),"")</f>
        <v/>
      </c>
      <c r="O579" t="str">
        <f>IFERROR(INDEX(Proyectos!$H$3:$H$299,MATCH(G573*100+6,Proyectos!$M$3:$M$299,0)),"")</f>
        <v/>
      </c>
    </row>
    <row r="580" ht="24" customHeight="1">
      <c r="A580" s="38" t="str">
        <f>IFERROR("#"&amp;INDEX(Proyectos!$A$3:$A$299,MATCH(A573*100+7,Proyectos!$M$3:$M$299,0))&amp;" · "&amp;INDEX(Proyectos!$D$3:$D$299,MATCH(A573*100+7,Proyectos!$M$3:$M$299,0)),"")</f>
        <v/>
      </c>
      <c r="B580" s="38" t="str">
        <f>IFERROR("#"&amp;INDEX(Proyectos!$A$3:$A$299,MATCH(B573*100+7,Proyectos!$M$3:$M$299,0))&amp;" · "&amp;INDEX(Proyectos!$D$3:$D$299,MATCH(B573*100+7,Proyectos!$M$3:$M$299,0)),"")</f>
        <v/>
      </c>
      <c r="C580" s="38" t="str">
        <f>IFERROR("#"&amp;INDEX(Proyectos!$A$3:$A$299,MATCH(C573*100+7,Proyectos!$M$3:$M$299,0))&amp;" · "&amp;INDEX(Proyectos!$D$3:$D$299,MATCH(C573*100+7,Proyectos!$M$3:$M$299,0)),"")</f>
        <v/>
      </c>
      <c r="D580" s="38" t="str">
        <f>IFERROR("#"&amp;INDEX(Proyectos!$A$3:$A$299,MATCH(D573*100+7,Proyectos!$M$3:$M$299,0))&amp;" · "&amp;INDEX(Proyectos!$D$3:$D$299,MATCH(D573*100+7,Proyectos!$M$3:$M$299,0)),"")</f>
        <v/>
      </c>
      <c r="E580" s="38" t="str">
        <f>IFERROR("#"&amp;INDEX(Proyectos!$A$3:$A$299,MATCH(E573*100+7,Proyectos!$M$3:$M$299,0))&amp;" · "&amp;INDEX(Proyectos!$D$3:$D$299,MATCH(E573*100+7,Proyectos!$M$3:$M$299,0)),"")</f>
        <v/>
      </c>
      <c r="F580" s="38" t="str">
        <f>IFERROR("#"&amp;INDEX(Proyectos!$A$3:$A$299,MATCH(F573*100+7,Proyectos!$M$3:$M$299,0))&amp;" · "&amp;INDEX(Proyectos!$D$3:$D$299,MATCH(F573*100+7,Proyectos!$M$3:$M$299,0)),"")</f>
        <v/>
      </c>
      <c r="G580" s="38" t="str">
        <f>IFERROR("#"&amp;INDEX(Proyectos!$A$3:$A$299,MATCH(G573*100+7,Proyectos!$M$3:$M$299,0))&amp;" · "&amp;INDEX(Proyectos!$D$3:$D$299,MATCH(G573*100+7,Proyectos!$M$3:$M$299,0)),"")</f>
        <v/>
      </c>
      <c r="I580" t="str">
        <f>IFERROR(INDEX(Proyectos!$H$3:$H$299,MATCH(A573*100+7,Proyectos!$M$3:$M$299,0)),"")</f>
        <v/>
      </c>
      <c r="J580" t="str">
        <f>IFERROR(INDEX(Proyectos!$H$3:$H$299,MATCH(B573*100+7,Proyectos!$M$3:$M$299,0)),"")</f>
        <v/>
      </c>
      <c r="K580" t="str">
        <f>IFERROR(INDEX(Proyectos!$H$3:$H$299,MATCH(C573*100+7,Proyectos!$M$3:$M$299,0)),"")</f>
        <v/>
      </c>
      <c r="L580" t="str">
        <f>IFERROR(INDEX(Proyectos!$H$3:$H$299,MATCH(D573*100+7,Proyectos!$M$3:$M$299,0)),"")</f>
        <v/>
      </c>
      <c r="M580" t="str">
        <f>IFERROR(INDEX(Proyectos!$H$3:$H$299,MATCH(E573*100+7,Proyectos!$M$3:$M$299,0)),"")</f>
        <v/>
      </c>
      <c r="N580" t="str">
        <f>IFERROR(INDEX(Proyectos!$H$3:$H$299,MATCH(F573*100+7,Proyectos!$M$3:$M$299,0)),"")</f>
        <v/>
      </c>
      <c r="O580" t="str">
        <f>IFERROR(INDEX(Proyectos!$H$3:$H$299,MATCH(G573*100+7,Proyectos!$M$3:$M$299,0)),"")</f>
        <v/>
      </c>
    </row>
    <row r="581" ht="24" customHeight="1">
      <c r="A581" s="38" t="str">
        <f>IFERROR("#"&amp;INDEX(Proyectos!$A$3:$A$299,MATCH(A573*100+8,Proyectos!$M$3:$M$299,0))&amp;" · "&amp;INDEX(Proyectos!$D$3:$D$299,MATCH(A573*100+8,Proyectos!$M$3:$M$299,0)),"")</f>
        <v/>
      </c>
      <c r="B581" s="38" t="str">
        <f>IFERROR("#"&amp;INDEX(Proyectos!$A$3:$A$299,MATCH(B573*100+8,Proyectos!$M$3:$M$299,0))&amp;" · "&amp;INDEX(Proyectos!$D$3:$D$299,MATCH(B573*100+8,Proyectos!$M$3:$M$299,0)),"")</f>
        <v/>
      </c>
      <c r="C581" s="38" t="str">
        <f>IFERROR("#"&amp;INDEX(Proyectos!$A$3:$A$299,MATCH(C573*100+8,Proyectos!$M$3:$M$299,0))&amp;" · "&amp;INDEX(Proyectos!$D$3:$D$299,MATCH(C573*100+8,Proyectos!$M$3:$M$299,0)),"")</f>
        <v/>
      </c>
      <c r="D581" s="38" t="str">
        <f>IFERROR("#"&amp;INDEX(Proyectos!$A$3:$A$299,MATCH(D573*100+8,Proyectos!$M$3:$M$299,0))&amp;" · "&amp;INDEX(Proyectos!$D$3:$D$299,MATCH(D573*100+8,Proyectos!$M$3:$M$299,0)),"")</f>
        <v/>
      </c>
      <c r="E581" s="38" t="str">
        <f>IFERROR("#"&amp;INDEX(Proyectos!$A$3:$A$299,MATCH(E573*100+8,Proyectos!$M$3:$M$299,0))&amp;" · "&amp;INDEX(Proyectos!$D$3:$D$299,MATCH(E573*100+8,Proyectos!$M$3:$M$299,0)),"")</f>
        <v/>
      </c>
      <c r="F581" s="38" t="str">
        <f>IFERROR("#"&amp;INDEX(Proyectos!$A$3:$A$299,MATCH(F573*100+8,Proyectos!$M$3:$M$299,0))&amp;" · "&amp;INDEX(Proyectos!$D$3:$D$299,MATCH(F573*100+8,Proyectos!$M$3:$M$299,0)),"")</f>
        <v/>
      </c>
      <c r="G581" s="38" t="str">
        <f>IFERROR("#"&amp;INDEX(Proyectos!$A$3:$A$299,MATCH(G573*100+8,Proyectos!$M$3:$M$299,0))&amp;" · "&amp;INDEX(Proyectos!$D$3:$D$299,MATCH(G573*100+8,Proyectos!$M$3:$M$299,0)),"")</f>
        <v/>
      </c>
      <c r="I581" t="str">
        <f>IFERROR(INDEX(Proyectos!$H$3:$H$299,MATCH(A573*100+8,Proyectos!$M$3:$M$299,0)),"")</f>
        <v/>
      </c>
      <c r="J581" t="str">
        <f>IFERROR(INDEX(Proyectos!$H$3:$H$299,MATCH(B573*100+8,Proyectos!$M$3:$M$299,0)),"")</f>
        <v/>
      </c>
      <c r="K581" t="str">
        <f>IFERROR(INDEX(Proyectos!$H$3:$H$299,MATCH(C573*100+8,Proyectos!$M$3:$M$299,0)),"")</f>
        <v/>
      </c>
      <c r="L581" t="str">
        <f>IFERROR(INDEX(Proyectos!$H$3:$H$299,MATCH(D573*100+8,Proyectos!$M$3:$M$299,0)),"")</f>
        <v/>
      </c>
      <c r="M581" t="str">
        <f>IFERROR(INDEX(Proyectos!$H$3:$H$299,MATCH(E573*100+8,Proyectos!$M$3:$M$299,0)),"")</f>
        <v/>
      </c>
      <c r="N581" t="str">
        <f>IFERROR(INDEX(Proyectos!$H$3:$H$299,MATCH(F573*100+8,Proyectos!$M$3:$M$299,0)),"")</f>
        <v/>
      </c>
      <c r="O581" t="str">
        <f>IFERROR(INDEX(Proyectos!$H$3:$H$299,MATCH(G573*100+8,Proyectos!$M$3:$M$299,0)),"")</f>
        <v/>
      </c>
    </row>
    <row r="582" ht="15" customHeight="1">
      <c r="A582" s="37" t="n">
        <v>46559</v>
      </c>
      <c r="B582" s="37" t="n">
        <v>46560</v>
      </c>
      <c r="C582" s="37" t="n">
        <v>46561</v>
      </c>
      <c r="D582" s="37" t="n">
        <v>46562</v>
      </c>
      <c r="E582" s="37" t="n">
        <v>46563</v>
      </c>
      <c r="F582" s="37" t="n">
        <v>46564</v>
      </c>
      <c r="G582" s="37" t="n">
        <v>46565</v>
      </c>
    </row>
    <row r="583" ht="24" customHeight="1">
      <c r="A583" s="38" t="str">
        <f>IFERROR("#"&amp;INDEX(Proyectos!$A$3:$A$299,MATCH(A582*100+1,Proyectos!$M$3:$M$299,0))&amp;" · "&amp;INDEX(Proyectos!$D$3:$D$299,MATCH(A582*100+1,Proyectos!$M$3:$M$299,0)),"")</f>
        <v/>
      </c>
      <c r="B583" s="38" t="str">
        <f>IFERROR("#"&amp;INDEX(Proyectos!$A$3:$A$299,MATCH(B582*100+1,Proyectos!$M$3:$M$299,0))&amp;" · "&amp;INDEX(Proyectos!$D$3:$D$299,MATCH(B582*100+1,Proyectos!$M$3:$M$299,0)),"")</f>
        <v/>
      </c>
      <c r="C583" s="38" t="str">
        <f>IFERROR("#"&amp;INDEX(Proyectos!$A$3:$A$299,MATCH(C582*100+1,Proyectos!$M$3:$M$299,0))&amp;" · "&amp;INDEX(Proyectos!$D$3:$D$299,MATCH(C582*100+1,Proyectos!$M$3:$M$299,0)),"")</f>
        <v/>
      </c>
      <c r="D583" s="38" t="str">
        <f>IFERROR("#"&amp;INDEX(Proyectos!$A$3:$A$299,MATCH(D582*100+1,Proyectos!$M$3:$M$299,0))&amp;" · "&amp;INDEX(Proyectos!$D$3:$D$299,MATCH(D582*100+1,Proyectos!$M$3:$M$299,0)),"")</f>
        <v/>
      </c>
      <c r="E583" s="38" t="str">
        <f>IFERROR("#"&amp;INDEX(Proyectos!$A$3:$A$299,MATCH(E582*100+1,Proyectos!$M$3:$M$299,0))&amp;" · "&amp;INDEX(Proyectos!$D$3:$D$299,MATCH(E582*100+1,Proyectos!$M$3:$M$299,0)),"")</f>
        <v/>
      </c>
      <c r="F583" s="38" t="str">
        <f>IFERROR("#"&amp;INDEX(Proyectos!$A$3:$A$299,MATCH(F582*100+1,Proyectos!$M$3:$M$299,0))&amp;" · "&amp;INDEX(Proyectos!$D$3:$D$299,MATCH(F582*100+1,Proyectos!$M$3:$M$299,0)),"")</f>
        <v/>
      </c>
      <c r="G583" s="38" t="str">
        <f>IFERROR("#"&amp;INDEX(Proyectos!$A$3:$A$299,MATCH(G582*100+1,Proyectos!$M$3:$M$299,0))&amp;" · "&amp;INDEX(Proyectos!$D$3:$D$299,MATCH(G582*100+1,Proyectos!$M$3:$M$299,0)),"")</f>
        <v/>
      </c>
      <c r="I583" t="str">
        <f>IFERROR(INDEX(Proyectos!$H$3:$H$299,MATCH(A582*100+1,Proyectos!$M$3:$M$299,0)),"")</f>
        <v/>
      </c>
      <c r="J583" t="str">
        <f>IFERROR(INDEX(Proyectos!$H$3:$H$299,MATCH(B582*100+1,Proyectos!$M$3:$M$299,0)),"")</f>
        <v/>
      </c>
      <c r="K583" t="str">
        <f>IFERROR(INDEX(Proyectos!$H$3:$H$299,MATCH(C582*100+1,Proyectos!$M$3:$M$299,0)),"")</f>
        <v/>
      </c>
      <c r="L583" t="str">
        <f>IFERROR(INDEX(Proyectos!$H$3:$H$299,MATCH(D582*100+1,Proyectos!$M$3:$M$299,0)),"")</f>
        <v/>
      </c>
      <c r="M583" t="str">
        <f>IFERROR(INDEX(Proyectos!$H$3:$H$299,MATCH(E582*100+1,Proyectos!$M$3:$M$299,0)),"")</f>
        <v/>
      </c>
      <c r="N583" t="str">
        <f>IFERROR(INDEX(Proyectos!$H$3:$H$299,MATCH(F582*100+1,Proyectos!$M$3:$M$299,0)),"")</f>
        <v/>
      </c>
      <c r="O583" t="str">
        <f>IFERROR(INDEX(Proyectos!$H$3:$H$299,MATCH(G582*100+1,Proyectos!$M$3:$M$299,0)),"")</f>
        <v/>
      </c>
    </row>
    <row r="584" ht="24" customHeight="1">
      <c r="A584" s="38" t="str">
        <f>IFERROR("#"&amp;INDEX(Proyectos!$A$3:$A$299,MATCH(A582*100+2,Proyectos!$M$3:$M$299,0))&amp;" · "&amp;INDEX(Proyectos!$D$3:$D$299,MATCH(A582*100+2,Proyectos!$M$3:$M$299,0)),"")</f>
        <v/>
      </c>
      <c r="B584" s="38" t="str">
        <f>IFERROR("#"&amp;INDEX(Proyectos!$A$3:$A$299,MATCH(B582*100+2,Proyectos!$M$3:$M$299,0))&amp;" · "&amp;INDEX(Proyectos!$D$3:$D$299,MATCH(B582*100+2,Proyectos!$M$3:$M$299,0)),"")</f>
        <v/>
      </c>
      <c r="C584" s="38" t="str">
        <f>IFERROR("#"&amp;INDEX(Proyectos!$A$3:$A$299,MATCH(C582*100+2,Proyectos!$M$3:$M$299,0))&amp;" · "&amp;INDEX(Proyectos!$D$3:$D$299,MATCH(C582*100+2,Proyectos!$M$3:$M$299,0)),"")</f>
        <v/>
      </c>
      <c r="D584" s="38" t="str">
        <f>IFERROR("#"&amp;INDEX(Proyectos!$A$3:$A$299,MATCH(D582*100+2,Proyectos!$M$3:$M$299,0))&amp;" · "&amp;INDEX(Proyectos!$D$3:$D$299,MATCH(D582*100+2,Proyectos!$M$3:$M$299,0)),"")</f>
        <v/>
      </c>
      <c r="E584" s="38" t="str">
        <f>IFERROR("#"&amp;INDEX(Proyectos!$A$3:$A$299,MATCH(E582*100+2,Proyectos!$M$3:$M$299,0))&amp;" · "&amp;INDEX(Proyectos!$D$3:$D$299,MATCH(E582*100+2,Proyectos!$M$3:$M$299,0)),"")</f>
        <v/>
      </c>
      <c r="F584" s="38" t="str">
        <f>IFERROR("#"&amp;INDEX(Proyectos!$A$3:$A$299,MATCH(F582*100+2,Proyectos!$M$3:$M$299,0))&amp;" · "&amp;INDEX(Proyectos!$D$3:$D$299,MATCH(F582*100+2,Proyectos!$M$3:$M$299,0)),"")</f>
        <v/>
      </c>
      <c r="G584" s="38" t="str">
        <f>IFERROR("#"&amp;INDEX(Proyectos!$A$3:$A$299,MATCH(G582*100+2,Proyectos!$M$3:$M$299,0))&amp;" · "&amp;INDEX(Proyectos!$D$3:$D$299,MATCH(G582*100+2,Proyectos!$M$3:$M$299,0)),"")</f>
        <v/>
      </c>
      <c r="I584" t="str">
        <f>IFERROR(INDEX(Proyectos!$H$3:$H$299,MATCH(A582*100+2,Proyectos!$M$3:$M$299,0)),"")</f>
        <v/>
      </c>
      <c r="J584" t="str">
        <f>IFERROR(INDEX(Proyectos!$H$3:$H$299,MATCH(B582*100+2,Proyectos!$M$3:$M$299,0)),"")</f>
        <v/>
      </c>
      <c r="K584" t="str">
        <f>IFERROR(INDEX(Proyectos!$H$3:$H$299,MATCH(C582*100+2,Proyectos!$M$3:$M$299,0)),"")</f>
        <v/>
      </c>
      <c r="L584" t="str">
        <f>IFERROR(INDEX(Proyectos!$H$3:$H$299,MATCH(D582*100+2,Proyectos!$M$3:$M$299,0)),"")</f>
        <v/>
      </c>
      <c r="M584" t="str">
        <f>IFERROR(INDEX(Proyectos!$H$3:$H$299,MATCH(E582*100+2,Proyectos!$M$3:$M$299,0)),"")</f>
        <v/>
      </c>
      <c r="N584" t="str">
        <f>IFERROR(INDEX(Proyectos!$H$3:$H$299,MATCH(F582*100+2,Proyectos!$M$3:$M$299,0)),"")</f>
        <v/>
      </c>
      <c r="O584" t="str">
        <f>IFERROR(INDEX(Proyectos!$H$3:$H$299,MATCH(G582*100+2,Proyectos!$M$3:$M$299,0)),"")</f>
        <v/>
      </c>
    </row>
    <row r="585" ht="24" customHeight="1">
      <c r="A585" s="38" t="str">
        <f>IFERROR("#"&amp;INDEX(Proyectos!$A$3:$A$299,MATCH(A582*100+3,Proyectos!$M$3:$M$299,0))&amp;" · "&amp;INDEX(Proyectos!$D$3:$D$299,MATCH(A582*100+3,Proyectos!$M$3:$M$299,0)),"")</f>
        <v/>
      </c>
      <c r="B585" s="38" t="str">
        <f>IFERROR("#"&amp;INDEX(Proyectos!$A$3:$A$299,MATCH(B582*100+3,Proyectos!$M$3:$M$299,0))&amp;" · "&amp;INDEX(Proyectos!$D$3:$D$299,MATCH(B582*100+3,Proyectos!$M$3:$M$299,0)),"")</f>
        <v/>
      </c>
      <c r="C585" s="38" t="str">
        <f>IFERROR("#"&amp;INDEX(Proyectos!$A$3:$A$299,MATCH(C582*100+3,Proyectos!$M$3:$M$299,0))&amp;" · "&amp;INDEX(Proyectos!$D$3:$D$299,MATCH(C582*100+3,Proyectos!$M$3:$M$299,0)),"")</f>
        <v/>
      </c>
      <c r="D585" s="38" t="str">
        <f>IFERROR("#"&amp;INDEX(Proyectos!$A$3:$A$299,MATCH(D582*100+3,Proyectos!$M$3:$M$299,0))&amp;" · "&amp;INDEX(Proyectos!$D$3:$D$299,MATCH(D582*100+3,Proyectos!$M$3:$M$299,0)),"")</f>
        <v/>
      </c>
      <c r="E585" s="38" t="str">
        <f>IFERROR("#"&amp;INDEX(Proyectos!$A$3:$A$299,MATCH(E582*100+3,Proyectos!$M$3:$M$299,0))&amp;" · "&amp;INDEX(Proyectos!$D$3:$D$299,MATCH(E582*100+3,Proyectos!$M$3:$M$299,0)),"")</f>
        <v/>
      </c>
      <c r="F585" s="38" t="str">
        <f>IFERROR("#"&amp;INDEX(Proyectos!$A$3:$A$299,MATCH(F582*100+3,Proyectos!$M$3:$M$299,0))&amp;" · "&amp;INDEX(Proyectos!$D$3:$D$299,MATCH(F582*100+3,Proyectos!$M$3:$M$299,0)),"")</f>
        <v/>
      </c>
      <c r="G585" s="38" t="str">
        <f>IFERROR("#"&amp;INDEX(Proyectos!$A$3:$A$299,MATCH(G582*100+3,Proyectos!$M$3:$M$299,0))&amp;" · "&amp;INDEX(Proyectos!$D$3:$D$299,MATCH(G582*100+3,Proyectos!$M$3:$M$299,0)),"")</f>
        <v/>
      </c>
      <c r="I585" t="str">
        <f>IFERROR(INDEX(Proyectos!$H$3:$H$299,MATCH(A582*100+3,Proyectos!$M$3:$M$299,0)),"")</f>
        <v/>
      </c>
      <c r="J585" t="str">
        <f>IFERROR(INDEX(Proyectos!$H$3:$H$299,MATCH(B582*100+3,Proyectos!$M$3:$M$299,0)),"")</f>
        <v/>
      </c>
      <c r="K585" t="str">
        <f>IFERROR(INDEX(Proyectos!$H$3:$H$299,MATCH(C582*100+3,Proyectos!$M$3:$M$299,0)),"")</f>
        <v/>
      </c>
      <c r="L585" t="str">
        <f>IFERROR(INDEX(Proyectos!$H$3:$H$299,MATCH(D582*100+3,Proyectos!$M$3:$M$299,0)),"")</f>
        <v/>
      </c>
      <c r="M585" t="str">
        <f>IFERROR(INDEX(Proyectos!$H$3:$H$299,MATCH(E582*100+3,Proyectos!$M$3:$M$299,0)),"")</f>
        <v/>
      </c>
      <c r="N585" t="str">
        <f>IFERROR(INDEX(Proyectos!$H$3:$H$299,MATCH(F582*100+3,Proyectos!$M$3:$M$299,0)),"")</f>
        <v/>
      </c>
      <c r="O585" t="str">
        <f>IFERROR(INDEX(Proyectos!$H$3:$H$299,MATCH(G582*100+3,Proyectos!$M$3:$M$299,0)),"")</f>
        <v/>
      </c>
    </row>
    <row r="586" ht="24" customHeight="1">
      <c r="A586" s="38" t="str">
        <f>IFERROR("#"&amp;INDEX(Proyectos!$A$3:$A$299,MATCH(A582*100+4,Proyectos!$M$3:$M$299,0))&amp;" · "&amp;INDEX(Proyectos!$D$3:$D$299,MATCH(A582*100+4,Proyectos!$M$3:$M$299,0)),"")</f>
        <v/>
      </c>
      <c r="B586" s="38" t="str">
        <f>IFERROR("#"&amp;INDEX(Proyectos!$A$3:$A$299,MATCH(B582*100+4,Proyectos!$M$3:$M$299,0))&amp;" · "&amp;INDEX(Proyectos!$D$3:$D$299,MATCH(B582*100+4,Proyectos!$M$3:$M$299,0)),"")</f>
        <v/>
      </c>
      <c r="C586" s="38" t="str">
        <f>IFERROR("#"&amp;INDEX(Proyectos!$A$3:$A$299,MATCH(C582*100+4,Proyectos!$M$3:$M$299,0))&amp;" · "&amp;INDEX(Proyectos!$D$3:$D$299,MATCH(C582*100+4,Proyectos!$M$3:$M$299,0)),"")</f>
        <v/>
      </c>
      <c r="D586" s="38" t="str">
        <f>IFERROR("#"&amp;INDEX(Proyectos!$A$3:$A$299,MATCH(D582*100+4,Proyectos!$M$3:$M$299,0))&amp;" · "&amp;INDEX(Proyectos!$D$3:$D$299,MATCH(D582*100+4,Proyectos!$M$3:$M$299,0)),"")</f>
        <v/>
      </c>
      <c r="E586" s="38" t="str">
        <f>IFERROR("#"&amp;INDEX(Proyectos!$A$3:$A$299,MATCH(E582*100+4,Proyectos!$M$3:$M$299,0))&amp;" · "&amp;INDEX(Proyectos!$D$3:$D$299,MATCH(E582*100+4,Proyectos!$M$3:$M$299,0)),"")</f>
        <v/>
      </c>
      <c r="F586" s="38" t="str">
        <f>IFERROR("#"&amp;INDEX(Proyectos!$A$3:$A$299,MATCH(F582*100+4,Proyectos!$M$3:$M$299,0))&amp;" · "&amp;INDEX(Proyectos!$D$3:$D$299,MATCH(F582*100+4,Proyectos!$M$3:$M$299,0)),"")</f>
        <v/>
      </c>
      <c r="G586" s="38" t="str">
        <f>IFERROR("#"&amp;INDEX(Proyectos!$A$3:$A$299,MATCH(G582*100+4,Proyectos!$M$3:$M$299,0))&amp;" · "&amp;INDEX(Proyectos!$D$3:$D$299,MATCH(G582*100+4,Proyectos!$M$3:$M$299,0)),"")</f>
        <v/>
      </c>
      <c r="I586" t="str">
        <f>IFERROR(INDEX(Proyectos!$H$3:$H$299,MATCH(A582*100+4,Proyectos!$M$3:$M$299,0)),"")</f>
        <v/>
      </c>
      <c r="J586" t="str">
        <f>IFERROR(INDEX(Proyectos!$H$3:$H$299,MATCH(B582*100+4,Proyectos!$M$3:$M$299,0)),"")</f>
        <v/>
      </c>
      <c r="K586" t="str">
        <f>IFERROR(INDEX(Proyectos!$H$3:$H$299,MATCH(C582*100+4,Proyectos!$M$3:$M$299,0)),"")</f>
        <v/>
      </c>
      <c r="L586" t="str">
        <f>IFERROR(INDEX(Proyectos!$H$3:$H$299,MATCH(D582*100+4,Proyectos!$M$3:$M$299,0)),"")</f>
        <v/>
      </c>
      <c r="M586" t="str">
        <f>IFERROR(INDEX(Proyectos!$H$3:$H$299,MATCH(E582*100+4,Proyectos!$M$3:$M$299,0)),"")</f>
        <v/>
      </c>
      <c r="N586" t="str">
        <f>IFERROR(INDEX(Proyectos!$H$3:$H$299,MATCH(F582*100+4,Proyectos!$M$3:$M$299,0)),"")</f>
        <v/>
      </c>
      <c r="O586" t="str">
        <f>IFERROR(INDEX(Proyectos!$H$3:$H$299,MATCH(G582*100+4,Proyectos!$M$3:$M$299,0)),"")</f>
        <v/>
      </c>
    </row>
    <row r="587" ht="24" customHeight="1">
      <c r="A587" s="38" t="str">
        <f>IFERROR("#"&amp;INDEX(Proyectos!$A$3:$A$299,MATCH(A582*100+5,Proyectos!$M$3:$M$299,0))&amp;" · "&amp;INDEX(Proyectos!$D$3:$D$299,MATCH(A582*100+5,Proyectos!$M$3:$M$299,0)),"")</f>
        <v/>
      </c>
      <c r="B587" s="38" t="str">
        <f>IFERROR("#"&amp;INDEX(Proyectos!$A$3:$A$299,MATCH(B582*100+5,Proyectos!$M$3:$M$299,0))&amp;" · "&amp;INDEX(Proyectos!$D$3:$D$299,MATCH(B582*100+5,Proyectos!$M$3:$M$299,0)),"")</f>
        <v/>
      </c>
      <c r="C587" s="38" t="str">
        <f>IFERROR("#"&amp;INDEX(Proyectos!$A$3:$A$299,MATCH(C582*100+5,Proyectos!$M$3:$M$299,0))&amp;" · "&amp;INDEX(Proyectos!$D$3:$D$299,MATCH(C582*100+5,Proyectos!$M$3:$M$299,0)),"")</f>
        <v/>
      </c>
      <c r="D587" s="38" t="str">
        <f>IFERROR("#"&amp;INDEX(Proyectos!$A$3:$A$299,MATCH(D582*100+5,Proyectos!$M$3:$M$299,0))&amp;" · "&amp;INDEX(Proyectos!$D$3:$D$299,MATCH(D582*100+5,Proyectos!$M$3:$M$299,0)),"")</f>
        <v/>
      </c>
      <c r="E587" s="38" t="str">
        <f>IFERROR("#"&amp;INDEX(Proyectos!$A$3:$A$299,MATCH(E582*100+5,Proyectos!$M$3:$M$299,0))&amp;" · "&amp;INDEX(Proyectos!$D$3:$D$299,MATCH(E582*100+5,Proyectos!$M$3:$M$299,0)),"")</f>
        <v/>
      </c>
      <c r="F587" s="38" t="str">
        <f>IFERROR("#"&amp;INDEX(Proyectos!$A$3:$A$299,MATCH(F582*100+5,Proyectos!$M$3:$M$299,0))&amp;" · "&amp;INDEX(Proyectos!$D$3:$D$299,MATCH(F582*100+5,Proyectos!$M$3:$M$299,0)),"")</f>
        <v/>
      </c>
      <c r="G587" s="38" t="str">
        <f>IFERROR("#"&amp;INDEX(Proyectos!$A$3:$A$299,MATCH(G582*100+5,Proyectos!$M$3:$M$299,0))&amp;" · "&amp;INDEX(Proyectos!$D$3:$D$299,MATCH(G582*100+5,Proyectos!$M$3:$M$299,0)),"")</f>
        <v/>
      </c>
      <c r="I587" t="str">
        <f>IFERROR(INDEX(Proyectos!$H$3:$H$299,MATCH(A582*100+5,Proyectos!$M$3:$M$299,0)),"")</f>
        <v/>
      </c>
      <c r="J587" t="str">
        <f>IFERROR(INDEX(Proyectos!$H$3:$H$299,MATCH(B582*100+5,Proyectos!$M$3:$M$299,0)),"")</f>
        <v/>
      </c>
      <c r="K587" t="str">
        <f>IFERROR(INDEX(Proyectos!$H$3:$H$299,MATCH(C582*100+5,Proyectos!$M$3:$M$299,0)),"")</f>
        <v/>
      </c>
      <c r="L587" t="str">
        <f>IFERROR(INDEX(Proyectos!$H$3:$H$299,MATCH(D582*100+5,Proyectos!$M$3:$M$299,0)),"")</f>
        <v/>
      </c>
      <c r="M587" t="str">
        <f>IFERROR(INDEX(Proyectos!$H$3:$H$299,MATCH(E582*100+5,Proyectos!$M$3:$M$299,0)),"")</f>
        <v/>
      </c>
      <c r="N587" t="str">
        <f>IFERROR(INDEX(Proyectos!$H$3:$H$299,MATCH(F582*100+5,Proyectos!$M$3:$M$299,0)),"")</f>
        <v/>
      </c>
      <c r="O587" t="str">
        <f>IFERROR(INDEX(Proyectos!$H$3:$H$299,MATCH(G582*100+5,Proyectos!$M$3:$M$299,0)),"")</f>
        <v/>
      </c>
    </row>
    <row r="588" ht="24" customHeight="1">
      <c r="A588" s="38" t="str">
        <f>IFERROR("#"&amp;INDEX(Proyectos!$A$3:$A$299,MATCH(A582*100+6,Proyectos!$M$3:$M$299,0))&amp;" · "&amp;INDEX(Proyectos!$D$3:$D$299,MATCH(A582*100+6,Proyectos!$M$3:$M$299,0)),"")</f>
        <v/>
      </c>
      <c r="B588" s="38" t="str">
        <f>IFERROR("#"&amp;INDEX(Proyectos!$A$3:$A$299,MATCH(B582*100+6,Proyectos!$M$3:$M$299,0))&amp;" · "&amp;INDEX(Proyectos!$D$3:$D$299,MATCH(B582*100+6,Proyectos!$M$3:$M$299,0)),"")</f>
        <v/>
      </c>
      <c r="C588" s="38" t="str">
        <f>IFERROR("#"&amp;INDEX(Proyectos!$A$3:$A$299,MATCH(C582*100+6,Proyectos!$M$3:$M$299,0))&amp;" · "&amp;INDEX(Proyectos!$D$3:$D$299,MATCH(C582*100+6,Proyectos!$M$3:$M$299,0)),"")</f>
        <v/>
      </c>
      <c r="D588" s="38" t="str">
        <f>IFERROR("#"&amp;INDEX(Proyectos!$A$3:$A$299,MATCH(D582*100+6,Proyectos!$M$3:$M$299,0))&amp;" · "&amp;INDEX(Proyectos!$D$3:$D$299,MATCH(D582*100+6,Proyectos!$M$3:$M$299,0)),"")</f>
        <v/>
      </c>
      <c r="E588" s="38" t="str">
        <f>IFERROR("#"&amp;INDEX(Proyectos!$A$3:$A$299,MATCH(E582*100+6,Proyectos!$M$3:$M$299,0))&amp;" · "&amp;INDEX(Proyectos!$D$3:$D$299,MATCH(E582*100+6,Proyectos!$M$3:$M$299,0)),"")</f>
        <v/>
      </c>
      <c r="F588" s="38" t="str">
        <f>IFERROR("#"&amp;INDEX(Proyectos!$A$3:$A$299,MATCH(F582*100+6,Proyectos!$M$3:$M$299,0))&amp;" · "&amp;INDEX(Proyectos!$D$3:$D$299,MATCH(F582*100+6,Proyectos!$M$3:$M$299,0)),"")</f>
        <v/>
      </c>
      <c r="G588" s="38" t="str">
        <f>IFERROR("#"&amp;INDEX(Proyectos!$A$3:$A$299,MATCH(G582*100+6,Proyectos!$M$3:$M$299,0))&amp;" · "&amp;INDEX(Proyectos!$D$3:$D$299,MATCH(G582*100+6,Proyectos!$M$3:$M$299,0)),"")</f>
        <v/>
      </c>
      <c r="I588" t="str">
        <f>IFERROR(INDEX(Proyectos!$H$3:$H$299,MATCH(A582*100+6,Proyectos!$M$3:$M$299,0)),"")</f>
        <v/>
      </c>
      <c r="J588" t="str">
        <f>IFERROR(INDEX(Proyectos!$H$3:$H$299,MATCH(B582*100+6,Proyectos!$M$3:$M$299,0)),"")</f>
        <v/>
      </c>
      <c r="K588" t="str">
        <f>IFERROR(INDEX(Proyectos!$H$3:$H$299,MATCH(C582*100+6,Proyectos!$M$3:$M$299,0)),"")</f>
        <v/>
      </c>
      <c r="L588" t="str">
        <f>IFERROR(INDEX(Proyectos!$H$3:$H$299,MATCH(D582*100+6,Proyectos!$M$3:$M$299,0)),"")</f>
        <v/>
      </c>
      <c r="M588" t="str">
        <f>IFERROR(INDEX(Proyectos!$H$3:$H$299,MATCH(E582*100+6,Proyectos!$M$3:$M$299,0)),"")</f>
        <v/>
      </c>
      <c r="N588" t="str">
        <f>IFERROR(INDEX(Proyectos!$H$3:$H$299,MATCH(F582*100+6,Proyectos!$M$3:$M$299,0)),"")</f>
        <v/>
      </c>
      <c r="O588" t="str">
        <f>IFERROR(INDEX(Proyectos!$H$3:$H$299,MATCH(G582*100+6,Proyectos!$M$3:$M$299,0)),"")</f>
        <v/>
      </c>
    </row>
    <row r="589" ht="24" customHeight="1">
      <c r="A589" s="38" t="str">
        <f>IFERROR("#"&amp;INDEX(Proyectos!$A$3:$A$299,MATCH(A582*100+7,Proyectos!$M$3:$M$299,0))&amp;" · "&amp;INDEX(Proyectos!$D$3:$D$299,MATCH(A582*100+7,Proyectos!$M$3:$M$299,0)),"")</f>
        <v/>
      </c>
      <c r="B589" s="38" t="str">
        <f>IFERROR("#"&amp;INDEX(Proyectos!$A$3:$A$299,MATCH(B582*100+7,Proyectos!$M$3:$M$299,0))&amp;" · "&amp;INDEX(Proyectos!$D$3:$D$299,MATCH(B582*100+7,Proyectos!$M$3:$M$299,0)),"")</f>
        <v/>
      </c>
      <c r="C589" s="38" t="str">
        <f>IFERROR("#"&amp;INDEX(Proyectos!$A$3:$A$299,MATCH(C582*100+7,Proyectos!$M$3:$M$299,0))&amp;" · "&amp;INDEX(Proyectos!$D$3:$D$299,MATCH(C582*100+7,Proyectos!$M$3:$M$299,0)),"")</f>
        <v/>
      </c>
      <c r="D589" s="38" t="str">
        <f>IFERROR("#"&amp;INDEX(Proyectos!$A$3:$A$299,MATCH(D582*100+7,Proyectos!$M$3:$M$299,0))&amp;" · "&amp;INDEX(Proyectos!$D$3:$D$299,MATCH(D582*100+7,Proyectos!$M$3:$M$299,0)),"")</f>
        <v/>
      </c>
      <c r="E589" s="38" t="str">
        <f>IFERROR("#"&amp;INDEX(Proyectos!$A$3:$A$299,MATCH(E582*100+7,Proyectos!$M$3:$M$299,0))&amp;" · "&amp;INDEX(Proyectos!$D$3:$D$299,MATCH(E582*100+7,Proyectos!$M$3:$M$299,0)),"")</f>
        <v/>
      </c>
      <c r="F589" s="38" t="str">
        <f>IFERROR("#"&amp;INDEX(Proyectos!$A$3:$A$299,MATCH(F582*100+7,Proyectos!$M$3:$M$299,0))&amp;" · "&amp;INDEX(Proyectos!$D$3:$D$299,MATCH(F582*100+7,Proyectos!$M$3:$M$299,0)),"")</f>
        <v/>
      </c>
      <c r="G589" s="38" t="str">
        <f>IFERROR("#"&amp;INDEX(Proyectos!$A$3:$A$299,MATCH(G582*100+7,Proyectos!$M$3:$M$299,0))&amp;" · "&amp;INDEX(Proyectos!$D$3:$D$299,MATCH(G582*100+7,Proyectos!$M$3:$M$299,0)),"")</f>
        <v/>
      </c>
      <c r="I589" t="str">
        <f>IFERROR(INDEX(Proyectos!$H$3:$H$299,MATCH(A582*100+7,Proyectos!$M$3:$M$299,0)),"")</f>
        <v/>
      </c>
      <c r="J589" t="str">
        <f>IFERROR(INDEX(Proyectos!$H$3:$H$299,MATCH(B582*100+7,Proyectos!$M$3:$M$299,0)),"")</f>
        <v/>
      </c>
      <c r="K589" t="str">
        <f>IFERROR(INDEX(Proyectos!$H$3:$H$299,MATCH(C582*100+7,Proyectos!$M$3:$M$299,0)),"")</f>
        <v/>
      </c>
      <c r="L589" t="str">
        <f>IFERROR(INDEX(Proyectos!$H$3:$H$299,MATCH(D582*100+7,Proyectos!$M$3:$M$299,0)),"")</f>
        <v/>
      </c>
      <c r="M589" t="str">
        <f>IFERROR(INDEX(Proyectos!$H$3:$H$299,MATCH(E582*100+7,Proyectos!$M$3:$M$299,0)),"")</f>
        <v/>
      </c>
      <c r="N589" t="str">
        <f>IFERROR(INDEX(Proyectos!$H$3:$H$299,MATCH(F582*100+7,Proyectos!$M$3:$M$299,0)),"")</f>
        <v/>
      </c>
      <c r="O589" t="str">
        <f>IFERROR(INDEX(Proyectos!$H$3:$H$299,MATCH(G582*100+7,Proyectos!$M$3:$M$299,0)),"")</f>
        <v/>
      </c>
    </row>
    <row r="590" ht="24" customHeight="1">
      <c r="A590" s="38" t="str">
        <f>IFERROR("#"&amp;INDEX(Proyectos!$A$3:$A$299,MATCH(A582*100+8,Proyectos!$M$3:$M$299,0))&amp;" · "&amp;INDEX(Proyectos!$D$3:$D$299,MATCH(A582*100+8,Proyectos!$M$3:$M$299,0)),"")</f>
        <v/>
      </c>
      <c r="B590" s="38" t="str">
        <f>IFERROR("#"&amp;INDEX(Proyectos!$A$3:$A$299,MATCH(B582*100+8,Proyectos!$M$3:$M$299,0))&amp;" · "&amp;INDEX(Proyectos!$D$3:$D$299,MATCH(B582*100+8,Proyectos!$M$3:$M$299,0)),"")</f>
        <v/>
      </c>
      <c r="C590" s="38" t="str">
        <f>IFERROR("#"&amp;INDEX(Proyectos!$A$3:$A$299,MATCH(C582*100+8,Proyectos!$M$3:$M$299,0))&amp;" · "&amp;INDEX(Proyectos!$D$3:$D$299,MATCH(C582*100+8,Proyectos!$M$3:$M$299,0)),"")</f>
        <v/>
      </c>
      <c r="D590" s="38" t="str">
        <f>IFERROR("#"&amp;INDEX(Proyectos!$A$3:$A$299,MATCH(D582*100+8,Proyectos!$M$3:$M$299,0))&amp;" · "&amp;INDEX(Proyectos!$D$3:$D$299,MATCH(D582*100+8,Proyectos!$M$3:$M$299,0)),"")</f>
        <v/>
      </c>
      <c r="E590" s="38" t="str">
        <f>IFERROR("#"&amp;INDEX(Proyectos!$A$3:$A$299,MATCH(E582*100+8,Proyectos!$M$3:$M$299,0))&amp;" · "&amp;INDEX(Proyectos!$D$3:$D$299,MATCH(E582*100+8,Proyectos!$M$3:$M$299,0)),"")</f>
        <v/>
      </c>
      <c r="F590" s="38" t="str">
        <f>IFERROR("#"&amp;INDEX(Proyectos!$A$3:$A$299,MATCH(F582*100+8,Proyectos!$M$3:$M$299,0))&amp;" · "&amp;INDEX(Proyectos!$D$3:$D$299,MATCH(F582*100+8,Proyectos!$M$3:$M$299,0)),"")</f>
        <v/>
      </c>
      <c r="G590" s="38" t="str">
        <f>IFERROR("#"&amp;INDEX(Proyectos!$A$3:$A$299,MATCH(G582*100+8,Proyectos!$M$3:$M$299,0))&amp;" · "&amp;INDEX(Proyectos!$D$3:$D$299,MATCH(G582*100+8,Proyectos!$M$3:$M$299,0)),"")</f>
        <v/>
      </c>
      <c r="I590" t="str">
        <f>IFERROR(INDEX(Proyectos!$H$3:$H$299,MATCH(A582*100+8,Proyectos!$M$3:$M$299,0)),"")</f>
        <v/>
      </c>
      <c r="J590" t="str">
        <f>IFERROR(INDEX(Proyectos!$H$3:$H$299,MATCH(B582*100+8,Proyectos!$M$3:$M$299,0)),"")</f>
        <v/>
      </c>
      <c r="K590" t="str">
        <f>IFERROR(INDEX(Proyectos!$H$3:$H$299,MATCH(C582*100+8,Proyectos!$M$3:$M$299,0)),"")</f>
        <v/>
      </c>
      <c r="L590" t="str">
        <f>IFERROR(INDEX(Proyectos!$H$3:$H$299,MATCH(D582*100+8,Proyectos!$M$3:$M$299,0)),"")</f>
        <v/>
      </c>
      <c r="M590" t="str">
        <f>IFERROR(INDEX(Proyectos!$H$3:$H$299,MATCH(E582*100+8,Proyectos!$M$3:$M$299,0)),"")</f>
        <v/>
      </c>
      <c r="N590" t="str">
        <f>IFERROR(INDEX(Proyectos!$H$3:$H$299,MATCH(F582*100+8,Proyectos!$M$3:$M$299,0)),"")</f>
        <v/>
      </c>
      <c r="O590" t="str">
        <f>IFERROR(INDEX(Proyectos!$H$3:$H$299,MATCH(G582*100+8,Proyectos!$M$3:$M$299,0)),"")</f>
        <v/>
      </c>
    </row>
    <row r="591" ht="15" customHeight="1">
      <c r="A591" s="37" t="n">
        <v>46566</v>
      </c>
      <c r="B591" s="37" t="n">
        <v>46567</v>
      </c>
      <c r="C591" s="37" t="n">
        <v>46568</v>
      </c>
      <c r="D591" s="36" t="n"/>
      <c r="E591" s="36" t="n"/>
      <c r="F591" s="36" t="n"/>
      <c r="G591" s="36" t="n"/>
    </row>
    <row r="592" ht="24" customHeight="1">
      <c r="A592" s="38" t="str">
        <f>IFERROR("#"&amp;INDEX(Proyectos!$A$3:$A$299,MATCH(A591*100+1,Proyectos!$M$3:$M$299,0))&amp;" · "&amp;INDEX(Proyectos!$D$3:$D$299,MATCH(A591*100+1,Proyectos!$M$3:$M$299,0)),"")</f>
        <v/>
      </c>
      <c r="B592" s="38" t="str">
        <f>IFERROR("#"&amp;INDEX(Proyectos!$A$3:$A$299,MATCH(B591*100+1,Proyectos!$M$3:$M$299,0))&amp;" · "&amp;INDEX(Proyectos!$D$3:$D$299,MATCH(B591*100+1,Proyectos!$M$3:$M$299,0)),"")</f>
        <v/>
      </c>
      <c r="C592" s="38" t="str">
        <f>IFERROR("#"&amp;INDEX(Proyectos!$A$3:$A$299,MATCH(C591*100+1,Proyectos!$M$3:$M$299,0))&amp;" · "&amp;INDEX(Proyectos!$D$3:$D$299,MATCH(C591*100+1,Proyectos!$M$3:$M$299,0)),"")</f>
        <v/>
      </c>
      <c r="D592" s="36" t="n"/>
      <c r="E592" s="36" t="n"/>
      <c r="F592" s="36" t="n"/>
      <c r="G592" s="36" t="n"/>
      <c r="I592" t="str">
        <f>IFERROR(INDEX(Proyectos!$H$3:$H$299,MATCH(A591*100+1,Proyectos!$M$3:$M$299,0)),"")</f>
        <v/>
      </c>
      <c r="J592" t="str">
        <f>IFERROR(INDEX(Proyectos!$H$3:$H$299,MATCH(B591*100+1,Proyectos!$M$3:$M$299,0)),"")</f>
        <v/>
      </c>
      <c r="K592" t="str">
        <f>IFERROR(INDEX(Proyectos!$H$3:$H$299,MATCH(C591*100+1,Proyectos!$M$3:$M$299,0)),"")</f>
        <v/>
      </c>
    </row>
    <row r="593" ht="24" customHeight="1">
      <c r="A593" s="38" t="str">
        <f>IFERROR("#"&amp;INDEX(Proyectos!$A$3:$A$299,MATCH(A591*100+2,Proyectos!$M$3:$M$299,0))&amp;" · "&amp;INDEX(Proyectos!$D$3:$D$299,MATCH(A591*100+2,Proyectos!$M$3:$M$299,0)),"")</f>
        <v/>
      </c>
      <c r="B593" s="38" t="str">
        <f>IFERROR("#"&amp;INDEX(Proyectos!$A$3:$A$299,MATCH(B591*100+2,Proyectos!$M$3:$M$299,0))&amp;" · "&amp;INDEX(Proyectos!$D$3:$D$299,MATCH(B591*100+2,Proyectos!$M$3:$M$299,0)),"")</f>
        <v/>
      </c>
      <c r="C593" s="38" t="str">
        <f>IFERROR("#"&amp;INDEX(Proyectos!$A$3:$A$299,MATCH(C591*100+2,Proyectos!$M$3:$M$299,0))&amp;" · "&amp;INDEX(Proyectos!$D$3:$D$299,MATCH(C591*100+2,Proyectos!$M$3:$M$299,0)),"")</f>
        <v/>
      </c>
      <c r="D593" s="36" t="n"/>
      <c r="E593" s="36" t="n"/>
      <c r="F593" s="36" t="n"/>
      <c r="G593" s="36" t="n"/>
      <c r="I593" t="str">
        <f>IFERROR(INDEX(Proyectos!$H$3:$H$299,MATCH(A591*100+2,Proyectos!$M$3:$M$299,0)),"")</f>
        <v/>
      </c>
      <c r="J593" t="str">
        <f>IFERROR(INDEX(Proyectos!$H$3:$H$299,MATCH(B591*100+2,Proyectos!$M$3:$M$299,0)),"")</f>
        <v/>
      </c>
      <c r="K593" t="str">
        <f>IFERROR(INDEX(Proyectos!$H$3:$H$299,MATCH(C591*100+2,Proyectos!$M$3:$M$299,0)),"")</f>
        <v/>
      </c>
    </row>
    <row r="594" ht="24" customHeight="1">
      <c r="A594" s="38" t="str">
        <f>IFERROR("#"&amp;INDEX(Proyectos!$A$3:$A$299,MATCH(A591*100+3,Proyectos!$M$3:$M$299,0))&amp;" · "&amp;INDEX(Proyectos!$D$3:$D$299,MATCH(A591*100+3,Proyectos!$M$3:$M$299,0)),"")</f>
        <v/>
      </c>
      <c r="B594" s="38" t="str">
        <f>IFERROR("#"&amp;INDEX(Proyectos!$A$3:$A$299,MATCH(B591*100+3,Proyectos!$M$3:$M$299,0))&amp;" · "&amp;INDEX(Proyectos!$D$3:$D$299,MATCH(B591*100+3,Proyectos!$M$3:$M$299,0)),"")</f>
        <v/>
      </c>
      <c r="C594" s="38" t="str">
        <f>IFERROR("#"&amp;INDEX(Proyectos!$A$3:$A$299,MATCH(C591*100+3,Proyectos!$M$3:$M$299,0))&amp;" · "&amp;INDEX(Proyectos!$D$3:$D$299,MATCH(C591*100+3,Proyectos!$M$3:$M$299,0)),"")</f>
        <v/>
      </c>
      <c r="D594" s="36" t="n"/>
      <c r="E594" s="36" t="n"/>
      <c r="F594" s="36" t="n"/>
      <c r="G594" s="36" t="n"/>
      <c r="I594" t="str">
        <f>IFERROR(INDEX(Proyectos!$H$3:$H$299,MATCH(A591*100+3,Proyectos!$M$3:$M$299,0)),"")</f>
        <v/>
      </c>
      <c r="J594" t="str">
        <f>IFERROR(INDEX(Proyectos!$H$3:$H$299,MATCH(B591*100+3,Proyectos!$M$3:$M$299,0)),"")</f>
        <v/>
      </c>
      <c r="K594" t="str">
        <f>IFERROR(INDEX(Proyectos!$H$3:$H$299,MATCH(C591*100+3,Proyectos!$M$3:$M$299,0)),"")</f>
        <v/>
      </c>
    </row>
    <row r="595" ht="24" customHeight="1">
      <c r="A595" s="38" t="str">
        <f>IFERROR("#"&amp;INDEX(Proyectos!$A$3:$A$299,MATCH(A591*100+4,Proyectos!$M$3:$M$299,0))&amp;" · "&amp;INDEX(Proyectos!$D$3:$D$299,MATCH(A591*100+4,Proyectos!$M$3:$M$299,0)),"")</f>
        <v/>
      </c>
      <c r="B595" s="38" t="str">
        <f>IFERROR("#"&amp;INDEX(Proyectos!$A$3:$A$299,MATCH(B591*100+4,Proyectos!$M$3:$M$299,0))&amp;" · "&amp;INDEX(Proyectos!$D$3:$D$299,MATCH(B591*100+4,Proyectos!$M$3:$M$299,0)),"")</f>
        <v/>
      </c>
      <c r="C595" s="38" t="str">
        <f>IFERROR("#"&amp;INDEX(Proyectos!$A$3:$A$299,MATCH(C591*100+4,Proyectos!$M$3:$M$299,0))&amp;" · "&amp;INDEX(Proyectos!$D$3:$D$299,MATCH(C591*100+4,Proyectos!$M$3:$M$299,0)),"")</f>
        <v/>
      </c>
      <c r="D595" s="36" t="n"/>
      <c r="E595" s="36" t="n"/>
      <c r="F595" s="36" t="n"/>
      <c r="G595" s="36" t="n"/>
      <c r="I595" t="str">
        <f>IFERROR(INDEX(Proyectos!$H$3:$H$299,MATCH(A591*100+4,Proyectos!$M$3:$M$299,0)),"")</f>
        <v/>
      </c>
      <c r="J595" t="str">
        <f>IFERROR(INDEX(Proyectos!$H$3:$H$299,MATCH(B591*100+4,Proyectos!$M$3:$M$299,0)),"")</f>
        <v/>
      </c>
      <c r="K595" t="str">
        <f>IFERROR(INDEX(Proyectos!$H$3:$H$299,MATCH(C591*100+4,Proyectos!$M$3:$M$299,0)),"")</f>
        <v/>
      </c>
    </row>
    <row r="596" ht="24" customHeight="1">
      <c r="A596" s="38" t="str">
        <f>IFERROR("#"&amp;INDEX(Proyectos!$A$3:$A$299,MATCH(A591*100+5,Proyectos!$M$3:$M$299,0))&amp;" · "&amp;INDEX(Proyectos!$D$3:$D$299,MATCH(A591*100+5,Proyectos!$M$3:$M$299,0)),"")</f>
        <v/>
      </c>
      <c r="B596" s="38" t="str">
        <f>IFERROR("#"&amp;INDEX(Proyectos!$A$3:$A$299,MATCH(B591*100+5,Proyectos!$M$3:$M$299,0))&amp;" · "&amp;INDEX(Proyectos!$D$3:$D$299,MATCH(B591*100+5,Proyectos!$M$3:$M$299,0)),"")</f>
        <v/>
      </c>
      <c r="C596" s="38" t="str">
        <f>IFERROR("#"&amp;INDEX(Proyectos!$A$3:$A$299,MATCH(C591*100+5,Proyectos!$M$3:$M$299,0))&amp;" · "&amp;INDEX(Proyectos!$D$3:$D$299,MATCH(C591*100+5,Proyectos!$M$3:$M$299,0)),"")</f>
        <v/>
      </c>
      <c r="D596" s="36" t="n"/>
      <c r="E596" s="36" t="n"/>
      <c r="F596" s="36" t="n"/>
      <c r="G596" s="36" t="n"/>
      <c r="I596" t="str">
        <f>IFERROR(INDEX(Proyectos!$H$3:$H$299,MATCH(A591*100+5,Proyectos!$M$3:$M$299,0)),"")</f>
        <v/>
      </c>
      <c r="J596" t="str">
        <f>IFERROR(INDEX(Proyectos!$H$3:$H$299,MATCH(B591*100+5,Proyectos!$M$3:$M$299,0)),"")</f>
        <v/>
      </c>
      <c r="K596" t="str">
        <f>IFERROR(INDEX(Proyectos!$H$3:$H$299,MATCH(C591*100+5,Proyectos!$M$3:$M$299,0)),"")</f>
        <v/>
      </c>
    </row>
    <row r="597" ht="24" customHeight="1">
      <c r="A597" s="38" t="str">
        <f>IFERROR("#"&amp;INDEX(Proyectos!$A$3:$A$299,MATCH(A591*100+6,Proyectos!$M$3:$M$299,0))&amp;" · "&amp;INDEX(Proyectos!$D$3:$D$299,MATCH(A591*100+6,Proyectos!$M$3:$M$299,0)),"")</f>
        <v/>
      </c>
      <c r="B597" s="38" t="str">
        <f>IFERROR("#"&amp;INDEX(Proyectos!$A$3:$A$299,MATCH(B591*100+6,Proyectos!$M$3:$M$299,0))&amp;" · "&amp;INDEX(Proyectos!$D$3:$D$299,MATCH(B591*100+6,Proyectos!$M$3:$M$299,0)),"")</f>
        <v/>
      </c>
      <c r="C597" s="38" t="str">
        <f>IFERROR("#"&amp;INDEX(Proyectos!$A$3:$A$299,MATCH(C591*100+6,Proyectos!$M$3:$M$299,0))&amp;" · "&amp;INDEX(Proyectos!$D$3:$D$299,MATCH(C591*100+6,Proyectos!$M$3:$M$299,0)),"")</f>
        <v/>
      </c>
      <c r="D597" s="36" t="n"/>
      <c r="E597" s="36" t="n"/>
      <c r="F597" s="36" t="n"/>
      <c r="G597" s="36" t="n"/>
      <c r="I597" t="str">
        <f>IFERROR(INDEX(Proyectos!$H$3:$H$299,MATCH(A591*100+6,Proyectos!$M$3:$M$299,0)),"")</f>
        <v/>
      </c>
      <c r="J597" t="str">
        <f>IFERROR(INDEX(Proyectos!$H$3:$H$299,MATCH(B591*100+6,Proyectos!$M$3:$M$299,0)),"")</f>
        <v/>
      </c>
      <c r="K597" t="str">
        <f>IFERROR(INDEX(Proyectos!$H$3:$H$299,MATCH(C591*100+6,Proyectos!$M$3:$M$299,0)),"")</f>
        <v/>
      </c>
    </row>
    <row r="598" ht="24" customHeight="1">
      <c r="A598" s="38" t="str">
        <f>IFERROR("#"&amp;INDEX(Proyectos!$A$3:$A$299,MATCH(A591*100+7,Proyectos!$M$3:$M$299,0))&amp;" · "&amp;INDEX(Proyectos!$D$3:$D$299,MATCH(A591*100+7,Proyectos!$M$3:$M$299,0)),"")</f>
        <v/>
      </c>
      <c r="B598" s="38" t="str">
        <f>IFERROR("#"&amp;INDEX(Proyectos!$A$3:$A$299,MATCH(B591*100+7,Proyectos!$M$3:$M$299,0))&amp;" · "&amp;INDEX(Proyectos!$D$3:$D$299,MATCH(B591*100+7,Proyectos!$M$3:$M$299,0)),"")</f>
        <v/>
      </c>
      <c r="C598" s="38" t="str">
        <f>IFERROR("#"&amp;INDEX(Proyectos!$A$3:$A$299,MATCH(C591*100+7,Proyectos!$M$3:$M$299,0))&amp;" · "&amp;INDEX(Proyectos!$D$3:$D$299,MATCH(C591*100+7,Proyectos!$M$3:$M$299,0)),"")</f>
        <v/>
      </c>
      <c r="D598" s="36" t="n"/>
      <c r="E598" s="36" t="n"/>
      <c r="F598" s="36" t="n"/>
      <c r="G598" s="36" t="n"/>
      <c r="I598" t="str">
        <f>IFERROR(INDEX(Proyectos!$H$3:$H$299,MATCH(A591*100+7,Proyectos!$M$3:$M$299,0)),"")</f>
        <v/>
      </c>
      <c r="J598" t="str">
        <f>IFERROR(INDEX(Proyectos!$H$3:$H$299,MATCH(B591*100+7,Proyectos!$M$3:$M$299,0)),"")</f>
        <v/>
      </c>
      <c r="K598" t="str">
        <f>IFERROR(INDEX(Proyectos!$H$3:$H$299,MATCH(C591*100+7,Proyectos!$M$3:$M$299,0)),"")</f>
        <v/>
      </c>
    </row>
    <row r="599" ht="24" customHeight="1">
      <c r="A599" s="38" t="str">
        <f>IFERROR("#"&amp;INDEX(Proyectos!$A$3:$A$299,MATCH(A591*100+8,Proyectos!$M$3:$M$299,0))&amp;" · "&amp;INDEX(Proyectos!$D$3:$D$299,MATCH(A591*100+8,Proyectos!$M$3:$M$299,0)),"")</f>
        <v/>
      </c>
      <c r="B599" s="38" t="str">
        <f>IFERROR("#"&amp;INDEX(Proyectos!$A$3:$A$299,MATCH(B591*100+8,Proyectos!$M$3:$M$299,0))&amp;" · "&amp;INDEX(Proyectos!$D$3:$D$299,MATCH(B591*100+8,Proyectos!$M$3:$M$299,0)),"")</f>
        <v/>
      </c>
      <c r="C599" s="38" t="str">
        <f>IFERROR("#"&amp;INDEX(Proyectos!$A$3:$A$299,MATCH(C591*100+8,Proyectos!$M$3:$M$299,0))&amp;" · "&amp;INDEX(Proyectos!$D$3:$D$299,MATCH(C591*100+8,Proyectos!$M$3:$M$299,0)),"")</f>
        <v/>
      </c>
      <c r="D599" s="36" t="n"/>
      <c r="E599" s="36" t="n"/>
      <c r="F599" s="36" t="n"/>
      <c r="G599" s="36" t="n"/>
      <c r="I599" t="str">
        <f>IFERROR(INDEX(Proyectos!$H$3:$H$299,MATCH(A591*100+8,Proyectos!$M$3:$M$299,0)),"")</f>
        <v/>
      </c>
      <c r="J599" t="str">
        <f>IFERROR(INDEX(Proyectos!$H$3:$H$299,MATCH(B591*100+8,Proyectos!$M$3:$M$299,0)),"")</f>
        <v/>
      </c>
      <c r="K599" t="str">
        <f>IFERROR(INDEX(Proyectos!$H$3:$H$299,MATCH(C591*100+8,Proyectos!$M$3:$M$299,0)),"")</f>
        <v/>
      </c>
    </row>
    <row r="601" ht="21.75" customHeight="1">
      <c r="A601" s="66" t="inlineStr">
        <is>
          <t>JULIO 2027</t>
        </is>
      </c>
    </row>
    <row r="602" ht="15.75" customHeight="1">
      <c r="A602" s="35" t="inlineStr">
        <is>
          <t>LUN</t>
        </is>
      </c>
      <c r="B602" s="35" t="inlineStr">
        <is>
          <t>MAR</t>
        </is>
      </c>
      <c r="C602" s="35" t="inlineStr">
        <is>
          <t>MIÉ</t>
        </is>
      </c>
      <c r="D602" s="35" t="inlineStr">
        <is>
          <t>JUE</t>
        </is>
      </c>
      <c r="E602" s="35" t="inlineStr">
        <is>
          <t>VIE</t>
        </is>
      </c>
      <c r="F602" s="35" t="inlineStr">
        <is>
          <t>SÁB</t>
        </is>
      </c>
      <c r="G602" s="35" t="inlineStr">
        <is>
          <t>DOM</t>
        </is>
      </c>
    </row>
    <row r="603" ht="15" customHeight="1">
      <c r="A603" s="36" t="n"/>
      <c r="B603" s="36" t="n"/>
      <c r="C603" s="36" t="n"/>
      <c r="D603" s="37" t="n">
        <v>46569</v>
      </c>
      <c r="E603" s="37" t="n">
        <v>46570</v>
      </c>
      <c r="F603" s="37" t="n">
        <v>46571</v>
      </c>
      <c r="G603" s="37" t="n">
        <v>46572</v>
      </c>
    </row>
    <row r="604" ht="24" customHeight="1">
      <c r="A604" s="36" t="n"/>
      <c r="B604" s="36" t="n"/>
      <c r="C604" s="36" t="n"/>
      <c r="D604" s="38" t="str">
        <f>IFERROR("#"&amp;INDEX(Proyectos!$A$3:$A$299,MATCH(D603*100+1,Proyectos!$M$3:$M$299,0))&amp;" · "&amp;INDEX(Proyectos!$D$3:$D$299,MATCH(D603*100+1,Proyectos!$M$3:$M$299,0)),"")</f>
        <v/>
      </c>
      <c r="E604" s="38" t="str">
        <f>IFERROR("#"&amp;INDEX(Proyectos!$A$3:$A$299,MATCH(E603*100+1,Proyectos!$M$3:$M$299,0))&amp;" · "&amp;INDEX(Proyectos!$D$3:$D$299,MATCH(E603*100+1,Proyectos!$M$3:$M$299,0)),"")</f>
        <v/>
      </c>
      <c r="F604" s="38" t="str">
        <f>IFERROR("#"&amp;INDEX(Proyectos!$A$3:$A$299,MATCH(F603*100+1,Proyectos!$M$3:$M$299,0))&amp;" · "&amp;INDEX(Proyectos!$D$3:$D$299,MATCH(F603*100+1,Proyectos!$M$3:$M$299,0)),"")</f>
        <v/>
      </c>
      <c r="G604" s="38" t="str">
        <f>IFERROR("#"&amp;INDEX(Proyectos!$A$3:$A$299,MATCH(G603*100+1,Proyectos!$M$3:$M$299,0))&amp;" · "&amp;INDEX(Proyectos!$D$3:$D$299,MATCH(G603*100+1,Proyectos!$M$3:$M$299,0)),"")</f>
        <v/>
      </c>
      <c r="L604" t="str">
        <f>IFERROR(INDEX(Proyectos!$H$3:$H$299,MATCH(D603*100+1,Proyectos!$M$3:$M$299,0)),"")</f>
        <v/>
      </c>
      <c r="M604" t="str">
        <f>IFERROR(INDEX(Proyectos!$H$3:$H$299,MATCH(E603*100+1,Proyectos!$M$3:$M$299,0)),"")</f>
        <v/>
      </c>
      <c r="N604" t="str">
        <f>IFERROR(INDEX(Proyectos!$H$3:$H$299,MATCH(F603*100+1,Proyectos!$M$3:$M$299,0)),"")</f>
        <v/>
      </c>
      <c r="O604" t="str">
        <f>IFERROR(INDEX(Proyectos!$H$3:$H$299,MATCH(G603*100+1,Proyectos!$M$3:$M$299,0)),"")</f>
        <v/>
      </c>
    </row>
    <row r="605" ht="24" customHeight="1">
      <c r="A605" s="36" t="n"/>
      <c r="B605" s="36" t="n"/>
      <c r="C605" s="36" t="n"/>
      <c r="D605" s="38" t="str">
        <f>IFERROR("#"&amp;INDEX(Proyectos!$A$3:$A$299,MATCH(D603*100+2,Proyectos!$M$3:$M$299,0))&amp;" · "&amp;INDEX(Proyectos!$D$3:$D$299,MATCH(D603*100+2,Proyectos!$M$3:$M$299,0)),"")</f>
        <v/>
      </c>
      <c r="E605" s="38" t="str">
        <f>IFERROR("#"&amp;INDEX(Proyectos!$A$3:$A$299,MATCH(E603*100+2,Proyectos!$M$3:$M$299,0))&amp;" · "&amp;INDEX(Proyectos!$D$3:$D$299,MATCH(E603*100+2,Proyectos!$M$3:$M$299,0)),"")</f>
        <v/>
      </c>
      <c r="F605" s="38" t="str">
        <f>IFERROR("#"&amp;INDEX(Proyectos!$A$3:$A$299,MATCH(F603*100+2,Proyectos!$M$3:$M$299,0))&amp;" · "&amp;INDEX(Proyectos!$D$3:$D$299,MATCH(F603*100+2,Proyectos!$M$3:$M$299,0)),"")</f>
        <v/>
      </c>
      <c r="G605" s="38" t="str">
        <f>IFERROR("#"&amp;INDEX(Proyectos!$A$3:$A$299,MATCH(G603*100+2,Proyectos!$M$3:$M$299,0))&amp;" · "&amp;INDEX(Proyectos!$D$3:$D$299,MATCH(G603*100+2,Proyectos!$M$3:$M$299,0)),"")</f>
        <v/>
      </c>
      <c r="L605" t="str">
        <f>IFERROR(INDEX(Proyectos!$H$3:$H$299,MATCH(D603*100+2,Proyectos!$M$3:$M$299,0)),"")</f>
        <v/>
      </c>
      <c r="M605" t="str">
        <f>IFERROR(INDEX(Proyectos!$H$3:$H$299,MATCH(E603*100+2,Proyectos!$M$3:$M$299,0)),"")</f>
        <v/>
      </c>
      <c r="N605" t="str">
        <f>IFERROR(INDEX(Proyectos!$H$3:$H$299,MATCH(F603*100+2,Proyectos!$M$3:$M$299,0)),"")</f>
        <v/>
      </c>
      <c r="O605" t="str">
        <f>IFERROR(INDEX(Proyectos!$H$3:$H$299,MATCH(G603*100+2,Proyectos!$M$3:$M$299,0)),"")</f>
        <v/>
      </c>
    </row>
    <row r="606" ht="24" customHeight="1">
      <c r="A606" s="36" t="n"/>
      <c r="B606" s="36" t="n"/>
      <c r="C606" s="36" t="n"/>
      <c r="D606" s="38" t="str">
        <f>IFERROR("#"&amp;INDEX(Proyectos!$A$3:$A$299,MATCH(D603*100+3,Proyectos!$M$3:$M$299,0))&amp;" · "&amp;INDEX(Proyectos!$D$3:$D$299,MATCH(D603*100+3,Proyectos!$M$3:$M$299,0)),"")</f>
        <v/>
      </c>
      <c r="E606" s="38" t="str">
        <f>IFERROR("#"&amp;INDEX(Proyectos!$A$3:$A$299,MATCH(E603*100+3,Proyectos!$M$3:$M$299,0))&amp;" · "&amp;INDEX(Proyectos!$D$3:$D$299,MATCH(E603*100+3,Proyectos!$M$3:$M$299,0)),"")</f>
        <v/>
      </c>
      <c r="F606" s="38" t="str">
        <f>IFERROR("#"&amp;INDEX(Proyectos!$A$3:$A$299,MATCH(F603*100+3,Proyectos!$M$3:$M$299,0))&amp;" · "&amp;INDEX(Proyectos!$D$3:$D$299,MATCH(F603*100+3,Proyectos!$M$3:$M$299,0)),"")</f>
        <v/>
      </c>
      <c r="G606" s="38" t="str">
        <f>IFERROR("#"&amp;INDEX(Proyectos!$A$3:$A$299,MATCH(G603*100+3,Proyectos!$M$3:$M$299,0))&amp;" · "&amp;INDEX(Proyectos!$D$3:$D$299,MATCH(G603*100+3,Proyectos!$M$3:$M$299,0)),"")</f>
        <v/>
      </c>
      <c r="L606" t="str">
        <f>IFERROR(INDEX(Proyectos!$H$3:$H$299,MATCH(D603*100+3,Proyectos!$M$3:$M$299,0)),"")</f>
        <v/>
      </c>
      <c r="M606" t="str">
        <f>IFERROR(INDEX(Proyectos!$H$3:$H$299,MATCH(E603*100+3,Proyectos!$M$3:$M$299,0)),"")</f>
        <v/>
      </c>
      <c r="N606" t="str">
        <f>IFERROR(INDEX(Proyectos!$H$3:$H$299,MATCH(F603*100+3,Proyectos!$M$3:$M$299,0)),"")</f>
        <v/>
      </c>
      <c r="O606" t="str">
        <f>IFERROR(INDEX(Proyectos!$H$3:$H$299,MATCH(G603*100+3,Proyectos!$M$3:$M$299,0)),"")</f>
        <v/>
      </c>
    </row>
    <row r="607" ht="24" customHeight="1">
      <c r="A607" s="36" t="n"/>
      <c r="B607" s="36" t="n"/>
      <c r="C607" s="36" t="n"/>
      <c r="D607" s="38" t="str">
        <f>IFERROR("#"&amp;INDEX(Proyectos!$A$3:$A$299,MATCH(D603*100+4,Proyectos!$M$3:$M$299,0))&amp;" · "&amp;INDEX(Proyectos!$D$3:$D$299,MATCH(D603*100+4,Proyectos!$M$3:$M$299,0)),"")</f>
        <v/>
      </c>
      <c r="E607" s="38" t="str">
        <f>IFERROR("#"&amp;INDEX(Proyectos!$A$3:$A$299,MATCH(E603*100+4,Proyectos!$M$3:$M$299,0))&amp;" · "&amp;INDEX(Proyectos!$D$3:$D$299,MATCH(E603*100+4,Proyectos!$M$3:$M$299,0)),"")</f>
        <v/>
      </c>
      <c r="F607" s="38" t="str">
        <f>IFERROR("#"&amp;INDEX(Proyectos!$A$3:$A$299,MATCH(F603*100+4,Proyectos!$M$3:$M$299,0))&amp;" · "&amp;INDEX(Proyectos!$D$3:$D$299,MATCH(F603*100+4,Proyectos!$M$3:$M$299,0)),"")</f>
        <v/>
      </c>
      <c r="G607" s="38" t="str">
        <f>IFERROR("#"&amp;INDEX(Proyectos!$A$3:$A$299,MATCH(G603*100+4,Proyectos!$M$3:$M$299,0))&amp;" · "&amp;INDEX(Proyectos!$D$3:$D$299,MATCH(G603*100+4,Proyectos!$M$3:$M$299,0)),"")</f>
        <v/>
      </c>
      <c r="L607" t="str">
        <f>IFERROR(INDEX(Proyectos!$H$3:$H$299,MATCH(D603*100+4,Proyectos!$M$3:$M$299,0)),"")</f>
        <v/>
      </c>
      <c r="M607" t="str">
        <f>IFERROR(INDEX(Proyectos!$H$3:$H$299,MATCH(E603*100+4,Proyectos!$M$3:$M$299,0)),"")</f>
        <v/>
      </c>
      <c r="N607" t="str">
        <f>IFERROR(INDEX(Proyectos!$H$3:$H$299,MATCH(F603*100+4,Proyectos!$M$3:$M$299,0)),"")</f>
        <v/>
      </c>
      <c r="O607" t="str">
        <f>IFERROR(INDEX(Proyectos!$H$3:$H$299,MATCH(G603*100+4,Proyectos!$M$3:$M$299,0)),"")</f>
        <v/>
      </c>
    </row>
    <row r="608" ht="24" customHeight="1">
      <c r="A608" s="36" t="n"/>
      <c r="B608" s="36" t="n"/>
      <c r="C608" s="36" t="n"/>
      <c r="D608" s="38" t="str">
        <f>IFERROR("#"&amp;INDEX(Proyectos!$A$3:$A$299,MATCH(D603*100+5,Proyectos!$M$3:$M$299,0))&amp;" · "&amp;INDEX(Proyectos!$D$3:$D$299,MATCH(D603*100+5,Proyectos!$M$3:$M$299,0)),"")</f>
        <v/>
      </c>
      <c r="E608" s="38" t="str">
        <f>IFERROR("#"&amp;INDEX(Proyectos!$A$3:$A$299,MATCH(E603*100+5,Proyectos!$M$3:$M$299,0))&amp;" · "&amp;INDEX(Proyectos!$D$3:$D$299,MATCH(E603*100+5,Proyectos!$M$3:$M$299,0)),"")</f>
        <v/>
      </c>
      <c r="F608" s="38" t="str">
        <f>IFERROR("#"&amp;INDEX(Proyectos!$A$3:$A$299,MATCH(F603*100+5,Proyectos!$M$3:$M$299,0))&amp;" · "&amp;INDEX(Proyectos!$D$3:$D$299,MATCH(F603*100+5,Proyectos!$M$3:$M$299,0)),"")</f>
        <v/>
      </c>
      <c r="G608" s="38" t="str">
        <f>IFERROR("#"&amp;INDEX(Proyectos!$A$3:$A$299,MATCH(G603*100+5,Proyectos!$M$3:$M$299,0))&amp;" · "&amp;INDEX(Proyectos!$D$3:$D$299,MATCH(G603*100+5,Proyectos!$M$3:$M$299,0)),"")</f>
        <v/>
      </c>
      <c r="L608" t="str">
        <f>IFERROR(INDEX(Proyectos!$H$3:$H$299,MATCH(D603*100+5,Proyectos!$M$3:$M$299,0)),"")</f>
        <v/>
      </c>
      <c r="M608" t="str">
        <f>IFERROR(INDEX(Proyectos!$H$3:$H$299,MATCH(E603*100+5,Proyectos!$M$3:$M$299,0)),"")</f>
        <v/>
      </c>
      <c r="N608" t="str">
        <f>IFERROR(INDEX(Proyectos!$H$3:$H$299,MATCH(F603*100+5,Proyectos!$M$3:$M$299,0)),"")</f>
        <v/>
      </c>
      <c r="O608" t="str">
        <f>IFERROR(INDEX(Proyectos!$H$3:$H$299,MATCH(G603*100+5,Proyectos!$M$3:$M$299,0)),"")</f>
        <v/>
      </c>
    </row>
    <row r="609" ht="24" customHeight="1">
      <c r="A609" s="36" t="n"/>
      <c r="B609" s="36" t="n"/>
      <c r="C609" s="36" t="n"/>
      <c r="D609" s="38" t="str">
        <f>IFERROR("#"&amp;INDEX(Proyectos!$A$3:$A$299,MATCH(D603*100+6,Proyectos!$M$3:$M$299,0))&amp;" · "&amp;INDEX(Proyectos!$D$3:$D$299,MATCH(D603*100+6,Proyectos!$M$3:$M$299,0)),"")</f>
        <v/>
      </c>
      <c r="E609" s="38" t="str">
        <f>IFERROR("#"&amp;INDEX(Proyectos!$A$3:$A$299,MATCH(E603*100+6,Proyectos!$M$3:$M$299,0))&amp;" · "&amp;INDEX(Proyectos!$D$3:$D$299,MATCH(E603*100+6,Proyectos!$M$3:$M$299,0)),"")</f>
        <v/>
      </c>
      <c r="F609" s="38" t="str">
        <f>IFERROR("#"&amp;INDEX(Proyectos!$A$3:$A$299,MATCH(F603*100+6,Proyectos!$M$3:$M$299,0))&amp;" · "&amp;INDEX(Proyectos!$D$3:$D$299,MATCH(F603*100+6,Proyectos!$M$3:$M$299,0)),"")</f>
        <v/>
      </c>
      <c r="G609" s="38" t="str">
        <f>IFERROR("#"&amp;INDEX(Proyectos!$A$3:$A$299,MATCH(G603*100+6,Proyectos!$M$3:$M$299,0))&amp;" · "&amp;INDEX(Proyectos!$D$3:$D$299,MATCH(G603*100+6,Proyectos!$M$3:$M$299,0)),"")</f>
        <v/>
      </c>
      <c r="L609" t="str">
        <f>IFERROR(INDEX(Proyectos!$H$3:$H$299,MATCH(D603*100+6,Proyectos!$M$3:$M$299,0)),"")</f>
        <v/>
      </c>
      <c r="M609" t="str">
        <f>IFERROR(INDEX(Proyectos!$H$3:$H$299,MATCH(E603*100+6,Proyectos!$M$3:$M$299,0)),"")</f>
        <v/>
      </c>
      <c r="N609" t="str">
        <f>IFERROR(INDEX(Proyectos!$H$3:$H$299,MATCH(F603*100+6,Proyectos!$M$3:$M$299,0)),"")</f>
        <v/>
      </c>
      <c r="O609" t="str">
        <f>IFERROR(INDEX(Proyectos!$H$3:$H$299,MATCH(G603*100+6,Proyectos!$M$3:$M$299,0)),"")</f>
        <v/>
      </c>
    </row>
    <row r="610" ht="24" customHeight="1">
      <c r="A610" s="36" t="n"/>
      <c r="B610" s="36" t="n"/>
      <c r="C610" s="36" t="n"/>
      <c r="D610" s="38" t="str">
        <f>IFERROR("#"&amp;INDEX(Proyectos!$A$3:$A$299,MATCH(D603*100+7,Proyectos!$M$3:$M$299,0))&amp;" · "&amp;INDEX(Proyectos!$D$3:$D$299,MATCH(D603*100+7,Proyectos!$M$3:$M$299,0)),"")</f>
        <v/>
      </c>
      <c r="E610" s="38" t="str">
        <f>IFERROR("#"&amp;INDEX(Proyectos!$A$3:$A$299,MATCH(E603*100+7,Proyectos!$M$3:$M$299,0))&amp;" · "&amp;INDEX(Proyectos!$D$3:$D$299,MATCH(E603*100+7,Proyectos!$M$3:$M$299,0)),"")</f>
        <v/>
      </c>
      <c r="F610" s="38" t="str">
        <f>IFERROR("#"&amp;INDEX(Proyectos!$A$3:$A$299,MATCH(F603*100+7,Proyectos!$M$3:$M$299,0))&amp;" · "&amp;INDEX(Proyectos!$D$3:$D$299,MATCH(F603*100+7,Proyectos!$M$3:$M$299,0)),"")</f>
        <v/>
      </c>
      <c r="G610" s="38" t="str">
        <f>IFERROR("#"&amp;INDEX(Proyectos!$A$3:$A$299,MATCH(G603*100+7,Proyectos!$M$3:$M$299,0))&amp;" · "&amp;INDEX(Proyectos!$D$3:$D$299,MATCH(G603*100+7,Proyectos!$M$3:$M$299,0)),"")</f>
        <v/>
      </c>
      <c r="L610" t="str">
        <f>IFERROR(INDEX(Proyectos!$H$3:$H$299,MATCH(D603*100+7,Proyectos!$M$3:$M$299,0)),"")</f>
        <v/>
      </c>
      <c r="M610" t="str">
        <f>IFERROR(INDEX(Proyectos!$H$3:$H$299,MATCH(E603*100+7,Proyectos!$M$3:$M$299,0)),"")</f>
        <v/>
      </c>
      <c r="N610" t="str">
        <f>IFERROR(INDEX(Proyectos!$H$3:$H$299,MATCH(F603*100+7,Proyectos!$M$3:$M$299,0)),"")</f>
        <v/>
      </c>
      <c r="O610" t="str">
        <f>IFERROR(INDEX(Proyectos!$H$3:$H$299,MATCH(G603*100+7,Proyectos!$M$3:$M$299,0)),"")</f>
        <v/>
      </c>
    </row>
    <row r="611" ht="24" customHeight="1">
      <c r="A611" s="36" t="n"/>
      <c r="B611" s="36" t="n"/>
      <c r="C611" s="36" t="n"/>
      <c r="D611" s="38" t="str">
        <f>IFERROR("#"&amp;INDEX(Proyectos!$A$3:$A$299,MATCH(D603*100+8,Proyectos!$M$3:$M$299,0))&amp;" · "&amp;INDEX(Proyectos!$D$3:$D$299,MATCH(D603*100+8,Proyectos!$M$3:$M$299,0)),"")</f>
        <v/>
      </c>
      <c r="E611" s="38" t="str">
        <f>IFERROR("#"&amp;INDEX(Proyectos!$A$3:$A$299,MATCH(E603*100+8,Proyectos!$M$3:$M$299,0))&amp;" · "&amp;INDEX(Proyectos!$D$3:$D$299,MATCH(E603*100+8,Proyectos!$M$3:$M$299,0)),"")</f>
        <v/>
      </c>
      <c r="F611" s="38" t="str">
        <f>IFERROR("#"&amp;INDEX(Proyectos!$A$3:$A$299,MATCH(F603*100+8,Proyectos!$M$3:$M$299,0))&amp;" · "&amp;INDEX(Proyectos!$D$3:$D$299,MATCH(F603*100+8,Proyectos!$M$3:$M$299,0)),"")</f>
        <v/>
      </c>
      <c r="G611" s="38" t="str">
        <f>IFERROR("#"&amp;INDEX(Proyectos!$A$3:$A$299,MATCH(G603*100+8,Proyectos!$M$3:$M$299,0))&amp;" · "&amp;INDEX(Proyectos!$D$3:$D$299,MATCH(G603*100+8,Proyectos!$M$3:$M$299,0)),"")</f>
        <v/>
      </c>
      <c r="L611" t="str">
        <f>IFERROR(INDEX(Proyectos!$H$3:$H$299,MATCH(D603*100+8,Proyectos!$M$3:$M$299,0)),"")</f>
        <v/>
      </c>
      <c r="M611" t="str">
        <f>IFERROR(INDEX(Proyectos!$H$3:$H$299,MATCH(E603*100+8,Proyectos!$M$3:$M$299,0)),"")</f>
        <v/>
      </c>
      <c r="N611" t="str">
        <f>IFERROR(INDEX(Proyectos!$H$3:$H$299,MATCH(F603*100+8,Proyectos!$M$3:$M$299,0)),"")</f>
        <v/>
      </c>
      <c r="O611" t="str">
        <f>IFERROR(INDEX(Proyectos!$H$3:$H$299,MATCH(G603*100+8,Proyectos!$M$3:$M$299,0)),"")</f>
        <v/>
      </c>
    </row>
    <row r="612" ht="15" customHeight="1">
      <c r="A612" s="37" t="n">
        <v>46573</v>
      </c>
      <c r="B612" s="37" t="n">
        <v>46574</v>
      </c>
      <c r="C612" s="37" t="n">
        <v>46575</v>
      </c>
      <c r="D612" s="37" t="n">
        <v>46576</v>
      </c>
      <c r="E612" s="37" t="n">
        <v>46577</v>
      </c>
      <c r="F612" s="37" t="n">
        <v>46578</v>
      </c>
      <c r="G612" s="37" t="n">
        <v>46579</v>
      </c>
    </row>
    <row r="613" ht="24" customHeight="1">
      <c r="A613" s="38" t="str">
        <f>IFERROR("#"&amp;INDEX(Proyectos!$A$3:$A$299,MATCH(A612*100+1,Proyectos!$M$3:$M$299,0))&amp;" · "&amp;INDEX(Proyectos!$D$3:$D$299,MATCH(A612*100+1,Proyectos!$M$3:$M$299,0)),"")</f>
        <v/>
      </c>
      <c r="B613" s="38" t="str">
        <f>IFERROR("#"&amp;INDEX(Proyectos!$A$3:$A$299,MATCH(B612*100+1,Proyectos!$M$3:$M$299,0))&amp;" · "&amp;INDEX(Proyectos!$D$3:$D$299,MATCH(B612*100+1,Proyectos!$M$3:$M$299,0)),"")</f>
        <v/>
      </c>
      <c r="C613" s="38" t="str">
        <f>IFERROR("#"&amp;INDEX(Proyectos!$A$3:$A$299,MATCH(C612*100+1,Proyectos!$M$3:$M$299,0))&amp;" · "&amp;INDEX(Proyectos!$D$3:$D$299,MATCH(C612*100+1,Proyectos!$M$3:$M$299,0)),"")</f>
        <v/>
      </c>
      <c r="D613" s="38" t="str">
        <f>IFERROR("#"&amp;INDEX(Proyectos!$A$3:$A$299,MATCH(D612*100+1,Proyectos!$M$3:$M$299,0))&amp;" · "&amp;INDEX(Proyectos!$D$3:$D$299,MATCH(D612*100+1,Proyectos!$M$3:$M$299,0)),"")</f>
        <v/>
      </c>
      <c r="E613" s="38" t="str">
        <f>IFERROR("#"&amp;INDEX(Proyectos!$A$3:$A$299,MATCH(E612*100+1,Proyectos!$M$3:$M$299,0))&amp;" · "&amp;INDEX(Proyectos!$D$3:$D$299,MATCH(E612*100+1,Proyectos!$M$3:$M$299,0)),"")</f>
        <v/>
      </c>
      <c r="F613" s="38" t="str">
        <f>IFERROR("#"&amp;INDEX(Proyectos!$A$3:$A$299,MATCH(F612*100+1,Proyectos!$M$3:$M$299,0))&amp;" · "&amp;INDEX(Proyectos!$D$3:$D$299,MATCH(F612*100+1,Proyectos!$M$3:$M$299,0)),"")</f>
        <v/>
      </c>
      <c r="G613" s="38" t="str">
        <f>IFERROR("#"&amp;INDEX(Proyectos!$A$3:$A$299,MATCH(G612*100+1,Proyectos!$M$3:$M$299,0))&amp;" · "&amp;INDEX(Proyectos!$D$3:$D$299,MATCH(G612*100+1,Proyectos!$M$3:$M$299,0)),"")</f>
        <v/>
      </c>
      <c r="I613" t="str">
        <f>IFERROR(INDEX(Proyectos!$H$3:$H$299,MATCH(A612*100+1,Proyectos!$M$3:$M$299,0)),"")</f>
        <v/>
      </c>
      <c r="J613" t="str">
        <f>IFERROR(INDEX(Proyectos!$H$3:$H$299,MATCH(B612*100+1,Proyectos!$M$3:$M$299,0)),"")</f>
        <v/>
      </c>
      <c r="K613" t="str">
        <f>IFERROR(INDEX(Proyectos!$H$3:$H$299,MATCH(C612*100+1,Proyectos!$M$3:$M$299,0)),"")</f>
        <v/>
      </c>
      <c r="L613" t="str">
        <f>IFERROR(INDEX(Proyectos!$H$3:$H$299,MATCH(D612*100+1,Proyectos!$M$3:$M$299,0)),"")</f>
        <v/>
      </c>
      <c r="M613" t="str">
        <f>IFERROR(INDEX(Proyectos!$H$3:$H$299,MATCH(E612*100+1,Proyectos!$M$3:$M$299,0)),"")</f>
        <v/>
      </c>
      <c r="N613" t="str">
        <f>IFERROR(INDEX(Proyectos!$H$3:$H$299,MATCH(F612*100+1,Proyectos!$M$3:$M$299,0)),"")</f>
        <v/>
      </c>
      <c r="O613" t="str">
        <f>IFERROR(INDEX(Proyectos!$H$3:$H$299,MATCH(G612*100+1,Proyectos!$M$3:$M$299,0)),"")</f>
        <v/>
      </c>
    </row>
    <row r="614" ht="24" customHeight="1">
      <c r="A614" s="38" t="str">
        <f>IFERROR("#"&amp;INDEX(Proyectos!$A$3:$A$299,MATCH(A612*100+2,Proyectos!$M$3:$M$299,0))&amp;" · "&amp;INDEX(Proyectos!$D$3:$D$299,MATCH(A612*100+2,Proyectos!$M$3:$M$299,0)),"")</f>
        <v/>
      </c>
      <c r="B614" s="38" t="str">
        <f>IFERROR("#"&amp;INDEX(Proyectos!$A$3:$A$299,MATCH(B612*100+2,Proyectos!$M$3:$M$299,0))&amp;" · "&amp;INDEX(Proyectos!$D$3:$D$299,MATCH(B612*100+2,Proyectos!$M$3:$M$299,0)),"")</f>
        <v/>
      </c>
      <c r="C614" s="38" t="str">
        <f>IFERROR("#"&amp;INDEX(Proyectos!$A$3:$A$299,MATCH(C612*100+2,Proyectos!$M$3:$M$299,0))&amp;" · "&amp;INDEX(Proyectos!$D$3:$D$299,MATCH(C612*100+2,Proyectos!$M$3:$M$299,0)),"")</f>
        <v/>
      </c>
      <c r="D614" s="38" t="str">
        <f>IFERROR("#"&amp;INDEX(Proyectos!$A$3:$A$299,MATCH(D612*100+2,Proyectos!$M$3:$M$299,0))&amp;" · "&amp;INDEX(Proyectos!$D$3:$D$299,MATCH(D612*100+2,Proyectos!$M$3:$M$299,0)),"")</f>
        <v/>
      </c>
      <c r="E614" s="38" t="str">
        <f>IFERROR("#"&amp;INDEX(Proyectos!$A$3:$A$299,MATCH(E612*100+2,Proyectos!$M$3:$M$299,0))&amp;" · "&amp;INDEX(Proyectos!$D$3:$D$299,MATCH(E612*100+2,Proyectos!$M$3:$M$299,0)),"")</f>
        <v/>
      </c>
      <c r="F614" s="38" t="str">
        <f>IFERROR("#"&amp;INDEX(Proyectos!$A$3:$A$299,MATCH(F612*100+2,Proyectos!$M$3:$M$299,0))&amp;" · "&amp;INDEX(Proyectos!$D$3:$D$299,MATCH(F612*100+2,Proyectos!$M$3:$M$299,0)),"")</f>
        <v/>
      </c>
      <c r="G614" s="38" t="str">
        <f>IFERROR("#"&amp;INDEX(Proyectos!$A$3:$A$299,MATCH(G612*100+2,Proyectos!$M$3:$M$299,0))&amp;" · "&amp;INDEX(Proyectos!$D$3:$D$299,MATCH(G612*100+2,Proyectos!$M$3:$M$299,0)),"")</f>
        <v/>
      </c>
      <c r="I614" t="str">
        <f>IFERROR(INDEX(Proyectos!$H$3:$H$299,MATCH(A612*100+2,Proyectos!$M$3:$M$299,0)),"")</f>
        <v/>
      </c>
      <c r="J614" t="str">
        <f>IFERROR(INDEX(Proyectos!$H$3:$H$299,MATCH(B612*100+2,Proyectos!$M$3:$M$299,0)),"")</f>
        <v/>
      </c>
      <c r="K614" t="str">
        <f>IFERROR(INDEX(Proyectos!$H$3:$H$299,MATCH(C612*100+2,Proyectos!$M$3:$M$299,0)),"")</f>
        <v/>
      </c>
      <c r="L614" t="str">
        <f>IFERROR(INDEX(Proyectos!$H$3:$H$299,MATCH(D612*100+2,Proyectos!$M$3:$M$299,0)),"")</f>
        <v/>
      </c>
      <c r="M614" t="str">
        <f>IFERROR(INDEX(Proyectos!$H$3:$H$299,MATCH(E612*100+2,Proyectos!$M$3:$M$299,0)),"")</f>
        <v/>
      </c>
      <c r="N614" t="str">
        <f>IFERROR(INDEX(Proyectos!$H$3:$H$299,MATCH(F612*100+2,Proyectos!$M$3:$M$299,0)),"")</f>
        <v/>
      </c>
      <c r="O614" t="str">
        <f>IFERROR(INDEX(Proyectos!$H$3:$H$299,MATCH(G612*100+2,Proyectos!$M$3:$M$299,0)),"")</f>
        <v/>
      </c>
    </row>
    <row r="615" ht="24" customHeight="1">
      <c r="A615" s="38" t="str">
        <f>IFERROR("#"&amp;INDEX(Proyectos!$A$3:$A$299,MATCH(A612*100+3,Proyectos!$M$3:$M$299,0))&amp;" · "&amp;INDEX(Proyectos!$D$3:$D$299,MATCH(A612*100+3,Proyectos!$M$3:$M$299,0)),"")</f>
        <v/>
      </c>
      <c r="B615" s="38" t="str">
        <f>IFERROR("#"&amp;INDEX(Proyectos!$A$3:$A$299,MATCH(B612*100+3,Proyectos!$M$3:$M$299,0))&amp;" · "&amp;INDEX(Proyectos!$D$3:$D$299,MATCH(B612*100+3,Proyectos!$M$3:$M$299,0)),"")</f>
        <v/>
      </c>
      <c r="C615" s="38" t="str">
        <f>IFERROR("#"&amp;INDEX(Proyectos!$A$3:$A$299,MATCH(C612*100+3,Proyectos!$M$3:$M$299,0))&amp;" · "&amp;INDEX(Proyectos!$D$3:$D$299,MATCH(C612*100+3,Proyectos!$M$3:$M$299,0)),"")</f>
        <v/>
      </c>
      <c r="D615" s="38" t="str">
        <f>IFERROR("#"&amp;INDEX(Proyectos!$A$3:$A$299,MATCH(D612*100+3,Proyectos!$M$3:$M$299,0))&amp;" · "&amp;INDEX(Proyectos!$D$3:$D$299,MATCH(D612*100+3,Proyectos!$M$3:$M$299,0)),"")</f>
        <v/>
      </c>
      <c r="E615" s="38" t="str">
        <f>IFERROR("#"&amp;INDEX(Proyectos!$A$3:$A$299,MATCH(E612*100+3,Proyectos!$M$3:$M$299,0))&amp;" · "&amp;INDEX(Proyectos!$D$3:$D$299,MATCH(E612*100+3,Proyectos!$M$3:$M$299,0)),"")</f>
        <v/>
      </c>
      <c r="F615" s="38" t="str">
        <f>IFERROR("#"&amp;INDEX(Proyectos!$A$3:$A$299,MATCH(F612*100+3,Proyectos!$M$3:$M$299,0))&amp;" · "&amp;INDEX(Proyectos!$D$3:$D$299,MATCH(F612*100+3,Proyectos!$M$3:$M$299,0)),"")</f>
        <v/>
      </c>
      <c r="G615" s="38" t="str">
        <f>IFERROR("#"&amp;INDEX(Proyectos!$A$3:$A$299,MATCH(G612*100+3,Proyectos!$M$3:$M$299,0))&amp;" · "&amp;INDEX(Proyectos!$D$3:$D$299,MATCH(G612*100+3,Proyectos!$M$3:$M$299,0)),"")</f>
        <v/>
      </c>
      <c r="I615" t="str">
        <f>IFERROR(INDEX(Proyectos!$H$3:$H$299,MATCH(A612*100+3,Proyectos!$M$3:$M$299,0)),"")</f>
        <v/>
      </c>
      <c r="J615" t="str">
        <f>IFERROR(INDEX(Proyectos!$H$3:$H$299,MATCH(B612*100+3,Proyectos!$M$3:$M$299,0)),"")</f>
        <v/>
      </c>
      <c r="K615" t="str">
        <f>IFERROR(INDEX(Proyectos!$H$3:$H$299,MATCH(C612*100+3,Proyectos!$M$3:$M$299,0)),"")</f>
        <v/>
      </c>
      <c r="L615" t="str">
        <f>IFERROR(INDEX(Proyectos!$H$3:$H$299,MATCH(D612*100+3,Proyectos!$M$3:$M$299,0)),"")</f>
        <v/>
      </c>
      <c r="M615" t="str">
        <f>IFERROR(INDEX(Proyectos!$H$3:$H$299,MATCH(E612*100+3,Proyectos!$M$3:$M$299,0)),"")</f>
        <v/>
      </c>
      <c r="N615" t="str">
        <f>IFERROR(INDEX(Proyectos!$H$3:$H$299,MATCH(F612*100+3,Proyectos!$M$3:$M$299,0)),"")</f>
        <v/>
      </c>
      <c r="O615" t="str">
        <f>IFERROR(INDEX(Proyectos!$H$3:$H$299,MATCH(G612*100+3,Proyectos!$M$3:$M$299,0)),"")</f>
        <v/>
      </c>
    </row>
    <row r="616" ht="24" customHeight="1">
      <c r="A616" s="38" t="str">
        <f>IFERROR("#"&amp;INDEX(Proyectos!$A$3:$A$299,MATCH(A612*100+4,Proyectos!$M$3:$M$299,0))&amp;" · "&amp;INDEX(Proyectos!$D$3:$D$299,MATCH(A612*100+4,Proyectos!$M$3:$M$299,0)),"")</f>
        <v/>
      </c>
      <c r="B616" s="38" t="str">
        <f>IFERROR("#"&amp;INDEX(Proyectos!$A$3:$A$299,MATCH(B612*100+4,Proyectos!$M$3:$M$299,0))&amp;" · "&amp;INDEX(Proyectos!$D$3:$D$299,MATCH(B612*100+4,Proyectos!$M$3:$M$299,0)),"")</f>
        <v/>
      </c>
      <c r="C616" s="38" t="str">
        <f>IFERROR("#"&amp;INDEX(Proyectos!$A$3:$A$299,MATCH(C612*100+4,Proyectos!$M$3:$M$299,0))&amp;" · "&amp;INDEX(Proyectos!$D$3:$D$299,MATCH(C612*100+4,Proyectos!$M$3:$M$299,0)),"")</f>
        <v/>
      </c>
      <c r="D616" s="38" t="str">
        <f>IFERROR("#"&amp;INDEX(Proyectos!$A$3:$A$299,MATCH(D612*100+4,Proyectos!$M$3:$M$299,0))&amp;" · "&amp;INDEX(Proyectos!$D$3:$D$299,MATCH(D612*100+4,Proyectos!$M$3:$M$299,0)),"")</f>
        <v/>
      </c>
      <c r="E616" s="38" t="str">
        <f>IFERROR("#"&amp;INDEX(Proyectos!$A$3:$A$299,MATCH(E612*100+4,Proyectos!$M$3:$M$299,0))&amp;" · "&amp;INDEX(Proyectos!$D$3:$D$299,MATCH(E612*100+4,Proyectos!$M$3:$M$299,0)),"")</f>
        <v/>
      </c>
      <c r="F616" s="38" t="str">
        <f>IFERROR("#"&amp;INDEX(Proyectos!$A$3:$A$299,MATCH(F612*100+4,Proyectos!$M$3:$M$299,0))&amp;" · "&amp;INDEX(Proyectos!$D$3:$D$299,MATCH(F612*100+4,Proyectos!$M$3:$M$299,0)),"")</f>
        <v/>
      </c>
      <c r="G616" s="38" t="str">
        <f>IFERROR("#"&amp;INDEX(Proyectos!$A$3:$A$299,MATCH(G612*100+4,Proyectos!$M$3:$M$299,0))&amp;" · "&amp;INDEX(Proyectos!$D$3:$D$299,MATCH(G612*100+4,Proyectos!$M$3:$M$299,0)),"")</f>
        <v/>
      </c>
      <c r="I616" t="str">
        <f>IFERROR(INDEX(Proyectos!$H$3:$H$299,MATCH(A612*100+4,Proyectos!$M$3:$M$299,0)),"")</f>
        <v/>
      </c>
      <c r="J616" t="str">
        <f>IFERROR(INDEX(Proyectos!$H$3:$H$299,MATCH(B612*100+4,Proyectos!$M$3:$M$299,0)),"")</f>
        <v/>
      </c>
      <c r="K616" t="str">
        <f>IFERROR(INDEX(Proyectos!$H$3:$H$299,MATCH(C612*100+4,Proyectos!$M$3:$M$299,0)),"")</f>
        <v/>
      </c>
      <c r="L616" t="str">
        <f>IFERROR(INDEX(Proyectos!$H$3:$H$299,MATCH(D612*100+4,Proyectos!$M$3:$M$299,0)),"")</f>
        <v/>
      </c>
      <c r="M616" t="str">
        <f>IFERROR(INDEX(Proyectos!$H$3:$H$299,MATCH(E612*100+4,Proyectos!$M$3:$M$299,0)),"")</f>
        <v/>
      </c>
      <c r="N616" t="str">
        <f>IFERROR(INDEX(Proyectos!$H$3:$H$299,MATCH(F612*100+4,Proyectos!$M$3:$M$299,0)),"")</f>
        <v/>
      </c>
      <c r="O616" t="str">
        <f>IFERROR(INDEX(Proyectos!$H$3:$H$299,MATCH(G612*100+4,Proyectos!$M$3:$M$299,0)),"")</f>
        <v/>
      </c>
    </row>
    <row r="617" ht="24" customHeight="1">
      <c r="A617" s="38" t="str">
        <f>IFERROR("#"&amp;INDEX(Proyectos!$A$3:$A$299,MATCH(A612*100+5,Proyectos!$M$3:$M$299,0))&amp;" · "&amp;INDEX(Proyectos!$D$3:$D$299,MATCH(A612*100+5,Proyectos!$M$3:$M$299,0)),"")</f>
        <v/>
      </c>
      <c r="B617" s="38" t="str">
        <f>IFERROR("#"&amp;INDEX(Proyectos!$A$3:$A$299,MATCH(B612*100+5,Proyectos!$M$3:$M$299,0))&amp;" · "&amp;INDEX(Proyectos!$D$3:$D$299,MATCH(B612*100+5,Proyectos!$M$3:$M$299,0)),"")</f>
        <v/>
      </c>
      <c r="C617" s="38" t="str">
        <f>IFERROR("#"&amp;INDEX(Proyectos!$A$3:$A$299,MATCH(C612*100+5,Proyectos!$M$3:$M$299,0))&amp;" · "&amp;INDEX(Proyectos!$D$3:$D$299,MATCH(C612*100+5,Proyectos!$M$3:$M$299,0)),"")</f>
        <v/>
      </c>
      <c r="D617" s="38" t="str">
        <f>IFERROR("#"&amp;INDEX(Proyectos!$A$3:$A$299,MATCH(D612*100+5,Proyectos!$M$3:$M$299,0))&amp;" · "&amp;INDEX(Proyectos!$D$3:$D$299,MATCH(D612*100+5,Proyectos!$M$3:$M$299,0)),"")</f>
        <v/>
      </c>
      <c r="E617" s="38" t="str">
        <f>IFERROR("#"&amp;INDEX(Proyectos!$A$3:$A$299,MATCH(E612*100+5,Proyectos!$M$3:$M$299,0))&amp;" · "&amp;INDEX(Proyectos!$D$3:$D$299,MATCH(E612*100+5,Proyectos!$M$3:$M$299,0)),"")</f>
        <v/>
      </c>
      <c r="F617" s="38" t="str">
        <f>IFERROR("#"&amp;INDEX(Proyectos!$A$3:$A$299,MATCH(F612*100+5,Proyectos!$M$3:$M$299,0))&amp;" · "&amp;INDEX(Proyectos!$D$3:$D$299,MATCH(F612*100+5,Proyectos!$M$3:$M$299,0)),"")</f>
        <v/>
      </c>
      <c r="G617" s="38" t="str">
        <f>IFERROR("#"&amp;INDEX(Proyectos!$A$3:$A$299,MATCH(G612*100+5,Proyectos!$M$3:$M$299,0))&amp;" · "&amp;INDEX(Proyectos!$D$3:$D$299,MATCH(G612*100+5,Proyectos!$M$3:$M$299,0)),"")</f>
        <v/>
      </c>
      <c r="I617" t="str">
        <f>IFERROR(INDEX(Proyectos!$H$3:$H$299,MATCH(A612*100+5,Proyectos!$M$3:$M$299,0)),"")</f>
        <v/>
      </c>
      <c r="J617" t="str">
        <f>IFERROR(INDEX(Proyectos!$H$3:$H$299,MATCH(B612*100+5,Proyectos!$M$3:$M$299,0)),"")</f>
        <v/>
      </c>
      <c r="K617" t="str">
        <f>IFERROR(INDEX(Proyectos!$H$3:$H$299,MATCH(C612*100+5,Proyectos!$M$3:$M$299,0)),"")</f>
        <v/>
      </c>
      <c r="L617" t="str">
        <f>IFERROR(INDEX(Proyectos!$H$3:$H$299,MATCH(D612*100+5,Proyectos!$M$3:$M$299,0)),"")</f>
        <v/>
      </c>
      <c r="M617" t="str">
        <f>IFERROR(INDEX(Proyectos!$H$3:$H$299,MATCH(E612*100+5,Proyectos!$M$3:$M$299,0)),"")</f>
        <v/>
      </c>
      <c r="N617" t="str">
        <f>IFERROR(INDEX(Proyectos!$H$3:$H$299,MATCH(F612*100+5,Proyectos!$M$3:$M$299,0)),"")</f>
        <v/>
      </c>
      <c r="O617" t="str">
        <f>IFERROR(INDEX(Proyectos!$H$3:$H$299,MATCH(G612*100+5,Proyectos!$M$3:$M$299,0)),"")</f>
        <v/>
      </c>
    </row>
    <row r="618" ht="24" customHeight="1">
      <c r="A618" s="38" t="str">
        <f>IFERROR("#"&amp;INDEX(Proyectos!$A$3:$A$299,MATCH(A612*100+6,Proyectos!$M$3:$M$299,0))&amp;" · "&amp;INDEX(Proyectos!$D$3:$D$299,MATCH(A612*100+6,Proyectos!$M$3:$M$299,0)),"")</f>
        <v/>
      </c>
      <c r="B618" s="38" t="str">
        <f>IFERROR("#"&amp;INDEX(Proyectos!$A$3:$A$299,MATCH(B612*100+6,Proyectos!$M$3:$M$299,0))&amp;" · "&amp;INDEX(Proyectos!$D$3:$D$299,MATCH(B612*100+6,Proyectos!$M$3:$M$299,0)),"")</f>
        <v/>
      </c>
      <c r="C618" s="38" t="str">
        <f>IFERROR("#"&amp;INDEX(Proyectos!$A$3:$A$299,MATCH(C612*100+6,Proyectos!$M$3:$M$299,0))&amp;" · "&amp;INDEX(Proyectos!$D$3:$D$299,MATCH(C612*100+6,Proyectos!$M$3:$M$299,0)),"")</f>
        <v/>
      </c>
      <c r="D618" s="38" t="str">
        <f>IFERROR("#"&amp;INDEX(Proyectos!$A$3:$A$299,MATCH(D612*100+6,Proyectos!$M$3:$M$299,0))&amp;" · "&amp;INDEX(Proyectos!$D$3:$D$299,MATCH(D612*100+6,Proyectos!$M$3:$M$299,0)),"")</f>
        <v/>
      </c>
      <c r="E618" s="38" t="str">
        <f>IFERROR("#"&amp;INDEX(Proyectos!$A$3:$A$299,MATCH(E612*100+6,Proyectos!$M$3:$M$299,0))&amp;" · "&amp;INDEX(Proyectos!$D$3:$D$299,MATCH(E612*100+6,Proyectos!$M$3:$M$299,0)),"")</f>
        <v/>
      </c>
      <c r="F618" s="38" t="str">
        <f>IFERROR("#"&amp;INDEX(Proyectos!$A$3:$A$299,MATCH(F612*100+6,Proyectos!$M$3:$M$299,0))&amp;" · "&amp;INDEX(Proyectos!$D$3:$D$299,MATCH(F612*100+6,Proyectos!$M$3:$M$299,0)),"")</f>
        <v/>
      </c>
      <c r="G618" s="38" t="str">
        <f>IFERROR("#"&amp;INDEX(Proyectos!$A$3:$A$299,MATCH(G612*100+6,Proyectos!$M$3:$M$299,0))&amp;" · "&amp;INDEX(Proyectos!$D$3:$D$299,MATCH(G612*100+6,Proyectos!$M$3:$M$299,0)),"")</f>
        <v/>
      </c>
      <c r="I618" t="str">
        <f>IFERROR(INDEX(Proyectos!$H$3:$H$299,MATCH(A612*100+6,Proyectos!$M$3:$M$299,0)),"")</f>
        <v/>
      </c>
      <c r="J618" t="str">
        <f>IFERROR(INDEX(Proyectos!$H$3:$H$299,MATCH(B612*100+6,Proyectos!$M$3:$M$299,0)),"")</f>
        <v/>
      </c>
      <c r="K618" t="str">
        <f>IFERROR(INDEX(Proyectos!$H$3:$H$299,MATCH(C612*100+6,Proyectos!$M$3:$M$299,0)),"")</f>
        <v/>
      </c>
      <c r="L618" t="str">
        <f>IFERROR(INDEX(Proyectos!$H$3:$H$299,MATCH(D612*100+6,Proyectos!$M$3:$M$299,0)),"")</f>
        <v/>
      </c>
      <c r="M618" t="str">
        <f>IFERROR(INDEX(Proyectos!$H$3:$H$299,MATCH(E612*100+6,Proyectos!$M$3:$M$299,0)),"")</f>
        <v/>
      </c>
      <c r="N618" t="str">
        <f>IFERROR(INDEX(Proyectos!$H$3:$H$299,MATCH(F612*100+6,Proyectos!$M$3:$M$299,0)),"")</f>
        <v/>
      </c>
      <c r="O618" t="str">
        <f>IFERROR(INDEX(Proyectos!$H$3:$H$299,MATCH(G612*100+6,Proyectos!$M$3:$M$299,0)),"")</f>
        <v/>
      </c>
    </row>
    <row r="619" ht="24" customHeight="1">
      <c r="A619" s="38" t="str">
        <f>IFERROR("#"&amp;INDEX(Proyectos!$A$3:$A$299,MATCH(A612*100+7,Proyectos!$M$3:$M$299,0))&amp;" · "&amp;INDEX(Proyectos!$D$3:$D$299,MATCH(A612*100+7,Proyectos!$M$3:$M$299,0)),"")</f>
        <v/>
      </c>
      <c r="B619" s="38" t="str">
        <f>IFERROR("#"&amp;INDEX(Proyectos!$A$3:$A$299,MATCH(B612*100+7,Proyectos!$M$3:$M$299,0))&amp;" · "&amp;INDEX(Proyectos!$D$3:$D$299,MATCH(B612*100+7,Proyectos!$M$3:$M$299,0)),"")</f>
        <v/>
      </c>
      <c r="C619" s="38" t="str">
        <f>IFERROR("#"&amp;INDEX(Proyectos!$A$3:$A$299,MATCH(C612*100+7,Proyectos!$M$3:$M$299,0))&amp;" · "&amp;INDEX(Proyectos!$D$3:$D$299,MATCH(C612*100+7,Proyectos!$M$3:$M$299,0)),"")</f>
        <v/>
      </c>
      <c r="D619" s="38" t="str">
        <f>IFERROR("#"&amp;INDEX(Proyectos!$A$3:$A$299,MATCH(D612*100+7,Proyectos!$M$3:$M$299,0))&amp;" · "&amp;INDEX(Proyectos!$D$3:$D$299,MATCH(D612*100+7,Proyectos!$M$3:$M$299,0)),"")</f>
        <v/>
      </c>
      <c r="E619" s="38" t="str">
        <f>IFERROR("#"&amp;INDEX(Proyectos!$A$3:$A$299,MATCH(E612*100+7,Proyectos!$M$3:$M$299,0))&amp;" · "&amp;INDEX(Proyectos!$D$3:$D$299,MATCH(E612*100+7,Proyectos!$M$3:$M$299,0)),"")</f>
        <v/>
      </c>
      <c r="F619" s="38" t="str">
        <f>IFERROR("#"&amp;INDEX(Proyectos!$A$3:$A$299,MATCH(F612*100+7,Proyectos!$M$3:$M$299,0))&amp;" · "&amp;INDEX(Proyectos!$D$3:$D$299,MATCH(F612*100+7,Proyectos!$M$3:$M$299,0)),"")</f>
        <v/>
      </c>
      <c r="G619" s="38" t="str">
        <f>IFERROR("#"&amp;INDEX(Proyectos!$A$3:$A$299,MATCH(G612*100+7,Proyectos!$M$3:$M$299,0))&amp;" · "&amp;INDEX(Proyectos!$D$3:$D$299,MATCH(G612*100+7,Proyectos!$M$3:$M$299,0)),"")</f>
        <v/>
      </c>
      <c r="I619" t="str">
        <f>IFERROR(INDEX(Proyectos!$H$3:$H$299,MATCH(A612*100+7,Proyectos!$M$3:$M$299,0)),"")</f>
        <v/>
      </c>
      <c r="J619" t="str">
        <f>IFERROR(INDEX(Proyectos!$H$3:$H$299,MATCH(B612*100+7,Proyectos!$M$3:$M$299,0)),"")</f>
        <v/>
      </c>
      <c r="K619" t="str">
        <f>IFERROR(INDEX(Proyectos!$H$3:$H$299,MATCH(C612*100+7,Proyectos!$M$3:$M$299,0)),"")</f>
        <v/>
      </c>
      <c r="L619" t="str">
        <f>IFERROR(INDEX(Proyectos!$H$3:$H$299,MATCH(D612*100+7,Proyectos!$M$3:$M$299,0)),"")</f>
        <v/>
      </c>
      <c r="M619" t="str">
        <f>IFERROR(INDEX(Proyectos!$H$3:$H$299,MATCH(E612*100+7,Proyectos!$M$3:$M$299,0)),"")</f>
        <v/>
      </c>
      <c r="N619" t="str">
        <f>IFERROR(INDEX(Proyectos!$H$3:$H$299,MATCH(F612*100+7,Proyectos!$M$3:$M$299,0)),"")</f>
        <v/>
      </c>
      <c r="O619" t="str">
        <f>IFERROR(INDEX(Proyectos!$H$3:$H$299,MATCH(G612*100+7,Proyectos!$M$3:$M$299,0)),"")</f>
        <v/>
      </c>
    </row>
    <row r="620" ht="24" customHeight="1">
      <c r="A620" s="38" t="str">
        <f>IFERROR("#"&amp;INDEX(Proyectos!$A$3:$A$299,MATCH(A612*100+8,Proyectos!$M$3:$M$299,0))&amp;" · "&amp;INDEX(Proyectos!$D$3:$D$299,MATCH(A612*100+8,Proyectos!$M$3:$M$299,0)),"")</f>
        <v/>
      </c>
      <c r="B620" s="38" t="str">
        <f>IFERROR("#"&amp;INDEX(Proyectos!$A$3:$A$299,MATCH(B612*100+8,Proyectos!$M$3:$M$299,0))&amp;" · "&amp;INDEX(Proyectos!$D$3:$D$299,MATCH(B612*100+8,Proyectos!$M$3:$M$299,0)),"")</f>
        <v/>
      </c>
      <c r="C620" s="38" t="str">
        <f>IFERROR("#"&amp;INDEX(Proyectos!$A$3:$A$299,MATCH(C612*100+8,Proyectos!$M$3:$M$299,0))&amp;" · "&amp;INDEX(Proyectos!$D$3:$D$299,MATCH(C612*100+8,Proyectos!$M$3:$M$299,0)),"")</f>
        <v/>
      </c>
      <c r="D620" s="38" t="str">
        <f>IFERROR("#"&amp;INDEX(Proyectos!$A$3:$A$299,MATCH(D612*100+8,Proyectos!$M$3:$M$299,0))&amp;" · "&amp;INDEX(Proyectos!$D$3:$D$299,MATCH(D612*100+8,Proyectos!$M$3:$M$299,0)),"")</f>
        <v/>
      </c>
      <c r="E620" s="38" t="str">
        <f>IFERROR("#"&amp;INDEX(Proyectos!$A$3:$A$299,MATCH(E612*100+8,Proyectos!$M$3:$M$299,0))&amp;" · "&amp;INDEX(Proyectos!$D$3:$D$299,MATCH(E612*100+8,Proyectos!$M$3:$M$299,0)),"")</f>
        <v/>
      </c>
      <c r="F620" s="38" t="str">
        <f>IFERROR("#"&amp;INDEX(Proyectos!$A$3:$A$299,MATCH(F612*100+8,Proyectos!$M$3:$M$299,0))&amp;" · "&amp;INDEX(Proyectos!$D$3:$D$299,MATCH(F612*100+8,Proyectos!$M$3:$M$299,0)),"")</f>
        <v/>
      </c>
      <c r="G620" s="38" t="str">
        <f>IFERROR("#"&amp;INDEX(Proyectos!$A$3:$A$299,MATCH(G612*100+8,Proyectos!$M$3:$M$299,0))&amp;" · "&amp;INDEX(Proyectos!$D$3:$D$299,MATCH(G612*100+8,Proyectos!$M$3:$M$299,0)),"")</f>
        <v/>
      </c>
      <c r="I620" t="str">
        <f>IFERROR(INDEX(Proyectos!$H$3:$H$299,MATCH(A612*100+8,Proyectos!$M$3:$M$299,0)),"")</f>
        <v/>
      </c>
      <c r="J620" t="str">
        <f>IFERROR(INDEX(Proyectos!$H$3:$H$299,MATCH(B612*100+8,Proyectos!$M$3:$M$299,0)),"")</f>
        <v/>
      </c>
      <c r="K620" t="str">
        <f>IFERROR(INDEX(Proyectos!$H$3:$H$299,MATCH(C612*100+8,Proyectos!$M$3:$M$299,0)),"")</f>
        <v/>
      </c>
      <c r="L620" t="str">
        <f>IFERROR(INDEX(Proyectos!$H$3:$H$299,MATCH(D612*100+8,Proyectos!$M$3:$M$299,0)),"")</f>
        <v/>
      </c>
      <c r="M620" t="str">
        <f>IFERROR(INDEX(Proyectos!$H$3:$H$299,MATCH(E612*100+8,Proyectos!$M$3:$M$299,0)),"")</f>
        <v/>
      </c>
      <c r="N620" t="str">
        <f>IFERROR(INDEX(Proyectos!$H$3:$H$299,MATCH(F612*100+8,Proyectos!$M$3:$M$299,0)),"")</f>
        <v/>
      </c>
      <c r="O620" t="str">
        <f>IFERROR(INDEX(Proyectos!$H$3:$H$299,MATCH(G612*100+8,Proyectos!$M$3:$M$299,0)),"")</f>
        <v/>
      </c>
    </row>
    <row r="621" ht="15" customHeight="1">
      <c r="A621" s="37" t="n">
        <v>46580</v>
      </c>
      <c r="B621" s="37" t="n">
        <v>46581</v>
      </c>
      <c r="C621" s="37" t="n">
        <v>46582</v>
      </c>
      <c r="D621" s="37" t="n">
        <v>46583</v>
      </c>
      <c r="E621" s="37" t="n">
        <v>46584</v>
      </c>
      <c r="F621" s="37" t="n">
        <v>46585</v>
      </c>
      <c r="G621" s="37" t="n">
        <v>46586</v>
      </c>
    </row>
    <row r="622" ht="24" customHeight="1">
      <c r="A622" s="38" t="str">
        <f>IFERROR("#"&amp;INDEX(Proyectos!$A$3:$A$299,MATCH(A621*100+1,Proyectos!$M$3:$M$299,0))&amp;" · "&amp;INDEX(Proyectos!$D$3:$D$299,MATCH(A621*100+1,Proyectos!$M$3:$M$299,0)),"")</f>
        <v/>
      </c>
      <c r="B622" s="38" t="str">
        <f>IFERROR("#"&amp;INDEX(Proyectos!$A$3:$A$299,MATCH(B621*100+1,Proyectos!$M$3:$M$299,0))&amp;" · "&amp;INDEX(Proyectos!$D$3:$D$299,MATCH(B621*100+1,Proyectos!$M$3:$M$299,0)),"")</f>
        <v/>
      </c>
      <c r="C622" s="38" t="str">
        <f>IFERROR("#"&amp;INDEX(Proyectos!$A$3:$A$299,MATCH(C621*100+1,Proyectos!$M$3:$M$299,0))&amp;" · "&amp;INDEX(Proyectos!$D$3:$D$299,MATCH(C621*100+1,Proyectos!$M$3:$M$299,0)),"")</f>
        <v/>
      </c>
      <c r="D622" s="38" t="str">
        <f>IFERROR("#"&amp;INDEX(Proyectos!$A$3:$A$299,MATCH(D621*100+1,Proyectos!$M$3:$M$299,0))&amp;" · "&amp;INDEX(Proyectos!$D$3:$D$299,MATCH(D621*100+1,Proyectos!$M$3:$M$299,0)),"")</f>
        <v/>
      </c>
      <c r="E622" s="38" t="str">
        <f>IFERROR("#"&amp;INDEX(Proyectos!$A$3:$A$299,MATCH(E621*100+1,Proyectos!$M$3:$M$299,0))&amp;" · "&amp;INDEX(Proyectos!$D$3:$D$299,MATCH(E621*100+1,Proyectos!$M$3:$M$299,0)),"")</f>
        <v/>
      </c>
      <c r="F622" s="38" t="str">
        <f>IFERROR("#"&amp;INDEX(Proyectos!$A$3:$A$299,MATCH(F621*100+1,Proyectos!$M$3:$M$299,0))&amp;" · "&amp;INDEX(Proyectos!$D$3:$D$299,MATCH(F621*100+1,Proyectos!$M$3:$M$299,0)),"")</f>
        <v/>
      </c>
      <c r="G622" s="38" t="str">
        <f>IFERROR("#"&amp;INDEX(Proyectos!$A$3:$A$299,MATCH(G621*100+1,Proyectos!$M$3:$M$299,0))&amp;" · "&amp;INDEX(Proyectos!$D$3:$D$299,MATCH(G621*100+1,Proyectos!$M$3:$M$299,0)),"")</f>
        <v/>
      </c>
      <c r="I622" t="str">
        <f>IFERROR(INDEX(Proyectos!$H$3:$H$299,MATCH(A621*100+1,Proyectos!$M$3:$M$299,0)),"")</f>
        <v/>
      </c>
      <c r="J622" t="str">
        <f>IFERROR(INDEX(Proyectos!$H$3:$H$299,MATCH(B621*100+1,Proyectos!$M$3:$M$299,0)),"")</f>
        <v/>
      </c>
      <c r="K622" t="str">
        <f>IFERROR(INDEX(Proyectos!$H$3:$H$299,MATCH(C621*100+1,Proyectos!$M$3:$M$299,0)),"")</f>
        <v/>
      </c>
      <c r="L622" t="str">
        <f>IFERROR(INDEX(Proyectos!$H$3:$H$299,MATCH(D621*100+1,Proyectos!$M$3:$M$299,0)),"")</f>
        <v/>
      </c>
      <c r="M622" t="str">
        <f>IFERROR(INDEX(Proyectos!$H$3:$H$299,MATCH(E621*100+1,Proyectos!$M$3:$M$299,0)),"")</f>
        <v/>
      </c>
      <c r="N622" t="str">
        <f>IFERROR(INDEX(Proyectos!$H$3:$H$299,MATCH(F621*100+1,Proyectos!$M$3:$M$299,0)),"")</f>
        <v/>
      </c>
      <c r="O622" t="str">
        <f>IFERROR(INDEX(Proyectos!$H$3:$H$299,MATCH(G621*100+1,Proyectos!$M$3:$M$299,0)),"")</f>
        <v/>
      </c>
    </row>
    <row r="623" ht="24" customHeight="1">
      <c r="A623" s="38" t="str">
        <f>IFERROR("#"&amp;INDEX(Proyectos!$A$3:$A$299,MATCH(A621*100+2,Proyectos!$M$3:$M$299,0))&amp;" · "&amp;INDEX(Proyectos!$D$3:$D$299,MATCH(A621*100+2,Proyectos!$M$3:$M$299,0)),"")</f>
        <v/>
      </c>
      <c r="B623" s="38" t="str">
        <f>IFERROR("#"&amp;INDEX(Proyectos!$A$3:$A$299,MATCH(B621*100+2,Proyectos!$M$3:$M$299,0))&amp;" · "&amp;INDEX(Proyectos!$D$3:$D$299,MATCH(B621*100+2,Proyectos!$M$3:$M$299,0)),"")</f>
        <v/>
      </c>
      <c r="C623" s="38" t="str">
        <f>IFERROR("#"&amp;INDEX(Proyectos!$A$3:$A$299,MATCH(C621*100+2,Proyectos!$M$3:$M$299,0))&amp;" · "&amp;INDEX(Proyectos!$D$3:$D$299,MATCH(C621*100+2,Proyectos!$M$3:$M$299,0)),"")</f>
        <v/>
      </c>
      <c r="D623" s="38" t="str">
        <f>IFERROR("#"&amp;INDEX(Proyectos!$A$3:$A$299,MATCH(D621*100+2,Proyectos!$M$3:$M$299,0))&amp;" · "&amp;INDEX(Proyectos!$D$3:$D$299,MATCH(D621*100+2,Proyectos!$M$3:$M$299,0)),"")</f>
        <v/>
      </c>
      <c r="E623" s="38" t="str">
        <f>IFERROR("#"&amp;INDEX(Proyectos!$A$3:$A$299,MATCH(E621*100+2,Proyectos!$M$3:$M$299,0))&amp;" · "&amp;INDEX(Proyectos!$D$3:$D$299,MATCH(E621*100+2,Proyectos!$M$3:$M$299,0)),"")</f>
        <v/>
      </c>
      <c r="F623" s="38" t="str">
        <f>IFERROR("#"&amp;INDEX(Proyectos!$A$3:$A$299,MATCH(F621*100+2,Proyectos!$M$3:$M$299,0))&amp;" · "&amp;INDEX(Proyectos!$D$3:$D$299,MATCH(F621*100+2,Proyectos!$M$3:$M$299,0)),"")</f>
        <v/>
      </c>
      <c r="G623" s="38" t="str">
        <f>IFERROR("#"&amp;INDEX(Proyectos!$A$3:$A$299,MATCH(G621*100+2,Proyectos!$M$3:$M$299,0))&amp;" · "&amp;INDEX(Proyectos!$D$3:$D$299,MATCH(G621*100+2,Proyectos!$M$3:$M$299,0)),"")</f>
        <v/>
      </c>
      <c r="I623" t="str">
        <f>IFERROR(INDEX(Proyectos!$H$3:$H$299,MATCH(A621*100+2,Proyectos!$M$3:$M$299,0)),"")</f>
        <v/>
      </c>
      <c r="J623" t="str">
        <f>IFERROR(INDEX(Proyectos!$H$3:$H$299,MATCH(B621*100+2,Proyectos!$M$3:$M$299,0)),"")</f>
        <v/>
      </c>
      <c r="K623" t="str">
        <f>IFERROR(INDEX(Proyectos!$H$3:$H$299,MATCH(C621*100+2,Proyectos!$M$3:$M$299,0)),"")</f>
        <v/>
      </c>
      <c r="L623" t="str">
        <f>IFERROR(INDEX(Proyectos!$H$3:$H$299,MATCH(D621*100+2,Proyectos!$M$3:$M$299,0)),"")</f>
        <v/>
      </c>
      <c r="M623" t="str">
        <f>IFERROR(INDEX(Proyectos!$H$3:$H$299,MATCH(E621*100+2,Proyectos!$M$3:$M$299,0)),"")</f>
        <v/>
      </c>
      <c r="N623" t="str">
        <f>IFERROR(INDEX(Proyectos!$H$3:$H$299,MATCH(F621*100+2,Proyectos!$M$3:$M$299,0)),"")</f>
        <v/>
      </c>
      <c r="O623" t="str">
        <f>IFERROR(INDEX(Proyectos!$H$3:$H$299,MATCH(G621*100+2,Proyectos!$M$3:$M$299,0)),"")</f>
        <v/>
      </c>
    </row>
    <row r="624" ht="24" customHeight="1">
      <c r="A624" s="38" t="str">
        <f>IFERROR("#"&amp;INDEX(Proyectos!$A$3:$A$299,MATCH(A621*100+3,Proyectos!$M$3:$M$299,0))&amp;" · "&amp;INDEX(Proyectos!$D$3:$D$299,MATCH(A621*100+3,Proyectos!$M$3:$M$299,0)),"")</f>
        <v/>
      </c>
      <c r="B624" s="38" t="str">
        <f>IFERROR("#"&amp;INDEX(Proyectos!$A$3:$A$299,MATCH(B621*100+3,Proyectos!$M$3:$M$299,0))&amp;" · "&amp;INDEX(Proyectos!$D$3:$D$299,MATCH(B621*100+3,Proyectos!$M$3:$M$299,0)),"")</f>
        <v/>
      </c>
      <c r="C624" s="38" t="str">
        <f>IFERROR("#"&amp;INDEX(Proyectos!$A$3:$A$299,MATCH(C621*100+3,Proyectos!$M$3:$M$299,0))&amp;" · "&amp;INDEX(Proyectos!$D$3:$D$299,MATCH(C621*100+3,Proyectos!$M$3:$M$299,0)),"")</f>
        <v/>
      </c>
      <c r="D624" s="38" t="str">
        <f>IFERROR("#"&amp;INDEX(Proyectos!$A$3:$A$299,MATCH(D621*100+3,Proyectos!$M$3:$M$299,0))&amp;" · "&amp;INDEX(Proyectos!$D$3:$D$299,MATCH(D621*100+3,Proyectos!$M$3:$M$299,0)),"")</f>
        <v/>
      </c>
      <c r="E624" s="38" t="str">
        <f>IFERROR("#"&amp;INDEX(Proyectos!$A$3:$A$299,MATCH(E621*100+3,Proyectos!$M$3:$M$299,0))&amp;" · "&amp;INDEX(Proyectos!$D$3:$D$299,MATCH(E621*100+3,Proyectos!$M$3:$M$299,0)),"")</f>
        <v/>
      </c>
      <c r="F624" s="38" t="str">
        <f>IFERROR("#"&amp;INDEX(Proyectos!$A$3:$A$299,MATCH(F621*100+3,Proyectos!$M$3:$M$299,0))&amp;" · "&amp;INDEX(Proyectos!$D$3:$D$299,MATCH(F621*100+3,Proyectos!$M$3:$M$299,0)),"")</f>
        <v/>
      </c>
      <c r="G624" s="38" t="str">
        <f>IFERROR("#"&amp;INDEX(Proyectos!$A$3:$A$299,MATCH(G621*100+3,Proyectos!$M$3:$M$299,0))&amp;" · "&amp;INDEX(Proyectos!$D$3:$D$299,MATCH(G621*100+3,Proyectos!$M$3:$M$299,0)),"")</f>
        <v/>
      </c>
      <c r="I624" t="str">
        <f>IFERROR(INDEX(Proyectos!$H$3:$H$299,MATCH(A621*100+3,Proyectos!$M$3:$M$299,0)),"")</f>
        <v/>
      </c>
      <c r="J624" t="str">
        <f>IFERROR(INDEX(Proyectos!$H$3:$H$299,MATCH(B621*100+3,Proyectos!$M$3:$M$299,0)),"")</f>
        <v/>
      </c>
      <c r="K624" t="str">
        <f>IFERROR(INDEX(Proyectos!$H$3:$H$299,MATCH(C621*100+3,Proyectos!$M$3:$M$299,0)),"")</f>
        <v/>
      </c>
      <c r="L624" t="str">
        <f>IFERROR(INDEX(Proyectos!$H$3:$H$299,MATCH(D621*100+3,Proyectos!$M$3:$M$299,0)),"")</f>
        <v/>
      </c>
      <c r="M624" t="str">
        <f>IFERROR(INDEX(Proyectos!$H$3:$H$299,MATCH(E621*100+3,Proyectos!$M$3:$M$299,0)),"")</f>
        <v/>
      </c>
      <c r="N624" t="str">
        <f>IFERROR(INDEX(Proyectos!$H$3:$H$299,MATCH(F621*100+3,Proyectos!$M$3:$M$299,0)),"")</f>
        <v/>
      </c>
      <c r="O624" t="str">
        <f>IFERROR(INDEX(Proyectos!$H$3:$H$299,MATCH(G621*100+3,Proyectos!$M$3:$M$299,0)),"")</f>
        <v/>
      </c>
    </row>
    <row r="625" ht="24" customHeight="1">
      <c r="A625" s="38" t="str">
        <f>IFERROR("#"&amp;INDEX(Proyectos!$A$3:$A$299,MATCH(A621*100+4,Proyectos!$M$3:$M$299,0))&amp;" · "&amp;INDEX(Proyectos!$D$3:$D$299,MATCH(A621*100+4,Proyectos!$M$3:$M$299,0)),"")</f>
        <v/>
      </c>
      <c r="B625" s="38" t="str">
        <f>IFERROR("#"&amp;INDEX(Proyectos!$A$3:$A$299,MATCH(B621*100+4,Proyectos!$M$3:$M$299,0))&amp;" · "&amp;INDEX(Proyectos!$D$3:$D$299,MATCH(B621*100+4,Proyectos!$M$3:$M$299,0)),"")</f>
        <v/>
      </c>
      <c r="C625" s="38" t="str">
        <f>IFERROR("#"&amp;INDEX(Proyectos!$A$3:$A$299,MATCH(C621*100+4,Proyectos!$M$3:$M$299,0))&amp;" · "&amp;INDEX(Proyectos!$D$3:$D$299,MATCH(C621*100+4,Proyectos!$M$3:$M$299,0)),"")</f>
        <v/>
      </c>
      <c r="D625" s="38" t="str">
        <f>IFERROR("#"&amp;INDEX(Proyectos!$A$3:$A$299,MATCH(D621*100+4,Proyectos!$M$3:$M$299,0))&amp;" · "&amp;INDEX(Proyectos!$D$3:$D$299,MATCH(D621*100+4,Proyectos!$M$3:$M$299,0)),"")</f>
        <v/>
      </c>
      <c r="E625" s="38" t="str">
        <f>IFERROR("#"&amp;INDEX(Proyectos!$A$3:$A$299,MATCH(E621*100+4,Proyectos!$M$3:$M$299,0))&amp;" · "&amp;INDEX(Proyectos!$D$3:$D$299,MATCH(E621*100+4,Proyectos!$M$3:$M$299,0)),"")</f>
        <v/>
      </c>
      <c r="F625" s="38" t="str">
        <f>IFERROR("#"&amp;INDEX(Proyectos!$A$3:$A$299,MATCH(F621*100+4,Proyectos!$M$3:$M$299,0))&amp;" · "&amp;INDEX(Proyectos!$D$3:$D$299,MATCH(F621*100+4,Proyectos!$M$3:$M$299,0)),"")</f>
        <v/>
      </c>
      <c r="G625" s="38" t="str">
        <f>IFERROR("#"&amp;INDEX(Proyectos!$A$3:$A$299,MATCH(G621*100+4,Proyectos!$M$3:$M$299,0))&amp;" · "&amp;INDEX(Proyectos!$D$3:$D$299,MATCH(G621*100+4,Proyectos!$M$3:$M$299,0)),"")</f>
        <v/>
      </c>
      <c r="I625" t="str">
        <f>IFERROR(INDEX(Proyectos!$H$3:$H$299,MATCH(A621*100+4,Proyectos!$M$3:$M$299,0)),"")</f>
        <v/>
      </c>
      <c r="J625" t="str">
        <f>IFERROR(INDEX(Proyectos!$H$3:$H$299,MATCH(B621*100+4,Proyectos!$M$3:$M$299,0)),"")</f>
        <v/>
      </c>
      <c r="K625" t="str">
        <f>IFERROR(INDEX(Proyectos!$H$3:$H$299,MATCH(C621*100+4,Proyectos!$M$3:$M$299,0)),"")</f>
        <v/>
      </c>
      <c r="L625" t="str">
        <f>IFERROR(INDEX(Proyectos!$H$3:$H$299,MATCH(D621*100+4,Proyectos!$M$3:$M$299,0)),"")</f>
        <v/>
      </c>
      <c r="M625" t="str">
        <f>IFERROR(INDEX(Proyectos!$H$3:$H$299,MATCH(E621*100+4,Proyectos!$M$3:$M$299,0)),"")</f>
        <v/>
      </c>
      <c r="N625" t="str">
        <f>IFERROR(INDEX(Proyectos!$H$3:$H$299,MATCH(F621*100+4,Proyectos!$M$3:$M$299,0)),"")</f>
        <v/>
      </c>
      <c r="O625" t="str">
        <f>IFERROR(INDEX(Proyectos!$H$3:$H$299,MATCH(G621*100+4,Proyectos!$M$3:$M$299,0)),"")</f>
        <v/>
      </c>
    </row>
    <row r="626" ht="24" customHeight="1">
      <c r="A626" s="38" t="str">
        <f>IFERROR("#"&amp;INDEX(Proyectos!$A$3:$A$299,MATCH(A621*100+5,Proyectos!$M$3:$M$299,0))&amp;" · "&amp;INDEX(Proyectos!$D$3:$D$299,MATCH(A621*100+5,Proyectos!$M$3:$M$299,0)),"")</f>
        <v/>
      </c>
      <c r="B626" s="38" t="str">
        <f>IFERROR("#"&amp;INDEX(Proyectos!$A$3:$A$299,MATCH(B621*100+5,Proyectos!$M$3:$M$299,0))&amp;" · "&amp;INDEX(Proyectos!$D$3:$D$299,MATCH(B621*100+5,Proyectos!$M$3:$M$299,0)),"")</f>
        <v/>
      </c>
      <c r="C626" s="38" t="str">
        <f>IFERROR("#"&amp;INDEX(Proyectos!$A$3:$A$299,MATCH(C621*100+5,Proyectos!$M$3:$M$299,0))&amp;" · "&amp;INDEX(Proyectos!$D$3:$D$299,MATCH(C621*100+5,Proyectos!$M$3:$M$299,0)),"")</f>
        <v/>
      </c>
      <c r="D626" s="38" t="str">
        <f>IFERROR("#"&amp;INDEX(Proyectos!$A$3:$A$299,MATCH(D621*100+5,Proyectos!$M$3:$M$299,0))&amp;" · "&amp;INDEX(Proyectos!$D$3:$D$299,MATCH(D621*100+5,Proyectos!$M$3:$M$299,0)),"")</f>
        <v/>
      </c>
      <c r="E626" s="38" t="str">
        <f>IFERROR("#"&amp;INDEX(Proyectos!$A$3:$A$299,MATCH(E621*100+5,Proyectos!$M$3:$M$299,0))&amp;" · "&amp;INDEX(Proyectos!$D$3:$D$299,MATCH(E621*100+5,Proyectos!$M$3:$M$299,0)),"")</f>
        <v/>
      </c>
      <c r="F626" s="38" t="str">
        <f>IFERROR("#"&amp;INDEX(Proyectos!$A$3:$A$299,MATCH(F621*100+5,Proyectos!$M$3:$M$299,0))&amp;" · "&amp;INDEX(Proyectos!$D$3:$D$299,MATCH(F621*100+5,Proyectos!$M$3:$M$299,0)),"")</f>
        <v/>
      </c>
      <c r="G626" s="38" t="str">
        <f>IFERROR("#"&amp;INDEX(Proyectos!$A$3:$A$299,MATCH(G621*100+5,Proyectos!$M$3:$M$299,0))&amp;" · "&amp;INDEX(Proyectos!$D$3:$D$299,MATCH(G621*100+5,Proyectos!$M$3:$M$299,0)),"")</f>
        <v/>
      </c>
      <c r="I626" t="str">
        <f>IFERROR(INDEX(Proyectos!$H$3:$H$299,MATCH(A621*100+5,Proyectos!$M$3:$M$299,0)),"")</f>
        <v/>
      </c>
      <c r="J626" t="str">
        <f>IFERROR(INDEX(Proyectos!$H$3:$H$299,MATCH(B621*100+5,Proyectos!$M$3:$M$299,0)),"")</f>
        <v/>
      </c>
      <c r="K626" t="str">
        <f>IFERROR(INDEX(Proyectos!$H$3:$H$299,MATCH(C621*100+5,Proyectos!$M$3:$M$299,0)),"")</f>
        <v/>
      </c>
      <c r="L626" t="str">
        <f>IFERROR(INDEX(Proyectos!$H$3:$H$299,MATCH(D621*100+5,Proyectos!$M$3:$M$299,0)),"")</f>
        <v/>
      </c>
      <c r="M626" t="str">
        <f>IFERROR(INDEX(Proyectos!$H$3:$H$299,MATCH(E621*100+5,Proyectos!$M$3:$M$299,0)),"")</f>
        <v/>
      </c>
      <c r="N626" t="str">
        <f>IFERROR(INDEX(Proyectos!$H$3:$H$299,MATCH(F621*100+5,Proyectos!$M$3:$M$299,0)),"")</f>
        <v/>
      </c>
      <c r="O626" t="str">
        <f>IFERROR(INDEX(Proyectos!$H$3:$H$299,MATCH(G621*100+5,Proyectos!$M$3:$M$299,0)),"")</f>
        <v/>
      </c>
    </row>
    <row r="627" ht="24" customHeight="1">
      <c r="A627" s="38" t="str">
        <f>IFERROR("#"&amp;INDEX(Proyectos!$A$3:$A$299,MATCH(A621*100+6,Proyectos!$M$3:$M$299,0))&amp;" · "&amp;INDEX(Proyectos!$D$3:$D$299,MATCH(A621*100+6,Proyectos!$M$3:$M$299,0)),"")</f>
        <v/>
      </c>
      <c r="B627" s="38" t="str">
        <f>IFERROR("#"&amp;INDEX(Proyectos!$A$3:$A$299,MATCH(B621*100+6,Proyectos!$M$3:$M$299,0))&amp;" · "&amp;INDEX(Proyectos!$D$3:$D$299,MATCH(B621*100+6,Proyectos!$M$3:$M$299,0)),"")</f>
        <v/>
      </c>
      <c r="C627" s="38" t="str">
        <f>IFERROR("#"&amp;INDEX(Proyectos!$A$3:$A$299,MATCH(C621*100+6,Proyectos!$M$3:$M$299,0))&amp;" · "&amp;INDEX(Proyectos!$D$3:$D$299,MATCH(C621*100+6,Proyectos!$M$3:$M$299,0)),"")</f>
        <v/>
      </c>
      <c r="D627" s="38" t="str">
        <f>IFERROR("#"&amp;INDEX(Proyectos!$A$3:$A$299,MATCH(D621*100+6,Proyectos!$M$3:$M$299,0))&amp;" · "&amp;INDEX(Proyectos!$D$3:$D$299,MATCH(D621*100+6,Proyectos!$M$3:$M$299,0)),"")</f>
        <v/>
      </c>
      <c r="E627" s="38" t="str">
        <f>IFERROR("#"&amp;INDEX(Proyectos!$A$3:$A$299,MATCH(E621*100+6,Proyectos!$M$3:$M$299,0))&amp;" · "&amp;INDEX(Proyectos!$D$3:$D$299,MATCH(E621*100+6,Proyectos!$M$3:$M$299,0)),"")</f>
        <v/>
      </c>
      <c r="F627" s="38" t="str">
        <f>IFERROR("#"&amp;INDEX(Proyectos!$A$3:$A$299,MATCH(F621*100+6,Proyectos!$M$3:$M$299,0))&amp;" · "&amp;INDEX(Proyectos!$D$3:$D$299,MATCH(F621*100+6,Proyectos!$M$3:$M$299,0)),"")</f>
        <v/>
      </c>
      <c r="G627" s="38" t="str">
        <f>IFERROR("#"&amp;INDEX(Proyectos!$A$3:$A$299,MATCH(G621*100+6,Proyectos!$M$3:$M$299,0))&amp;" · "&amp;INDEX(Proyectos!$D$3:$D$299,MATCH(G621*100+6,Proyectos!$M$3:$M$299,0)),"")</f>
        <v/>
      </c>
      <c r="I627" t="str">
        <f>IFERROR(INDEX(Proyectos!$H$3:$H$299,MATCH(A621*100+6,Proyectos!$M$3:$M$299,0)),"")</f>
        <v/>
      </c>
      <c r="J627" t="str">
        <f>IFERROR(INDEX(Proyectos!$H$3:$H$299,MATCH(B621*100+6,Proyectos!$M$3:$M$299,0)),"")</f>
        <v/>
      </c>
      <c r="K627" t="str">
        <f>IFERROR(INDEX(Proyectos!$H$3:$H$299,MATCH(C621*100+6,Proyectos!$M$3:$M$299,0)),"")</f>
        <v/>
      </c>
      <c r="L627" t="str">
        <f>IFERROR(INDEX(Proyectos!$H$3:$H$299,MATCH(D621*100+6,Proyectos!$M$3:$M$299,0)),"")</f>
        <v/>
      </c>
      <c r="M627" t="str">
        <f>IFERROR(INDEX(Proyectos!$H$3:$H$299,MATCH(E621*100+6,Proyectos!$M$3:$M$299,0)),"")</f>
        <v/>
      </c>
      <c r="N627" t="str">
        <f>IFERROR(INDEX(Proyectos!$H$3:$H$299,MATCH(F621*100+6,Proyectos!$M$3:$M$299,0)),"")</f>
        <v/>
      </c>
      <c r="O627" t="str">
        <f>IFERROR(INDEX(Proyectos!$H$3:$H$299,MATCH(G621*100+6,Proyectos!$M$3:$M$299,0)),"")</f>
        <v/>
      </c>
    </row>
    <row r="628" ht="24" customHeight="1">
      <c r="A628" s="38" t="str">
        <f>IFERROR("#"&amp;INDEX(Proyectos!$A$3:$A$299,MATCH(A621*100+7,Proyectos!$M$3:$M$299,0))&amp;" · "&amp;INDEX(Proyectos!$D$3:$D$299,MATCH(A621*100+7,Proyectos!$M$3:$M$299,0)),"")</f>
        <v/>
      </c>
      <c r="B628" s="38" t="str">
        <f>IFERROR("#"&amp;INDEX(Proyectos!$A$3:$A$299,MATCH(B621*100+7,Proyectos!$M$3:$M$299,0))&amp;" · "&amp;INDEX(Proyectos!$D$3:$D$299,MATCH(B621*100+7,Proyectos!$M$3:$M$299,0)),"")</f>
        <v/>
      </c>
      <c r="C628" s="38" t="str">
        <f>IFERROR("#"&amp;INDEX(Proyectos!$A$3:$A$299,MATCH(C621*100+7,Proyectos!$M$3:$M$299,0))&amp;" · "&amp;INDEX(Proyectos!$D$3:$D$299,MATCH(C621*100+7,Proyectos!$M$3:$M$299,0)),"")</f>
        <v/>
      </c>
      <c r="D628" s="38" t="str">
        <f>IFERROR("#"&amp;INDEX(Proyectos!$A$3:$A$299,MATCH(D621*100+7,Proyectos!$M$3:$M$299,0))&amp;" · "&amp;INDEX(Proyectos!$D$3:$D$299,MATCH(D621*100+7,Proyectos!$M$3:$M$299,0)),"")</f>
        <v/>
      </c>
      <c r="E628" s="38" t="str">
        <f>IFERROR("#"&amp;INDEX(Proyectos!$A$3:$A$299,MATCH(E621*100+7,Proyectos!$M$3:$M$299,0))&amp;" · "&amp;INDEX(Proyectos!$D$3:$D$299,MATCH(E621*100+7,Proyectos!$M$3:$M$299,0)),"")</f>
        <v/>
      </c>
      <c r="F628" s="38" t="str">
        <f>IFERROR("#"&amp;INDEX(Proyectos!$A$3:$A$299,MATCH(F621*100+7,Proyectos!$M$3:$M$299,0))&amp;" · "&amp;INDEX(Proyectos!$D$3:$D$299,MATCH(F621*100+7,Proyectos!$M$3:$M$299,0)),"")</f>
        <v/>
      </c>
      <c r="G628" s="38" t="str">
        <f>IFERROR("#"&amp;INDEX(Proyectos!$A$3:$A$299,MATCH(G621*100+7,Proyectos!$M$3:$M$299,0))&amp;" · "&amp;INDEX(Proyectos!$D$3:$D$299,MATCH(G621*100+7,Proyectos!$M$3:$M$299,0)),"")</f>
        <v/>
      </c>
      <c r="I628" t="str">
        <f>IFERROR(INDEX(Proyectos!$H$3:$H$299,MATCH(A621*100+7,Proyectos!$M$3:$M$299,0)),"")</f>
        <v/>
      </c>
      <c r="J628" t="str">
        <f>IFERROR(INDEX(Proyectos!$H$3:$H$299,MATCH(B621*100+7,Proyectos!$M$3:$M$299,0)),"")</f>
        <v/>
      </c>
      <c r="K628" t="str">
        <f>IFERROR(INDEX(Proyectos!$H$3:$H$299,MATCH(C621*100+7,Proyectos!$M$3:$M$299,0)),"")</f>
        <v/>
      </c>
      <c r="L628" t="str">
        <f>IFERROR(INDEX(Proyectos!$H$3:$H$299,MATCH(D621*100+7,Proyectos!$M$3:$M$299,0)),"")</f>
        <v/>
      </c>
      <c r="M628" t="str">
        <f>IFERROR(INDEX(Proyectos!$H$3:$H$299,MATCH(E621*100+7,Proyectos!$M$3:$M$299,0)),"")</f>
        <v/>
      </c>
      <c r="N628" t="str">
        <f>IFERROR(INDEX(Proyectos!$H$3:$H$299,MATCH(F621*100+7,Proyectos!$M$3:$M$299,0)),"")</f>
        <v/>
      </c>
      <c r="O628" t="str">
        <f>IFERROR(INDEX(Proyectos!$H$3:$H$299,MATCH(G621*100+7,Proyectos!$M$3:$M$299,0)),"")</f>
        <v/>
      </c>
    </row>
    <row r="629" ht="24" customHeight="1">
      <c r="A629" s="38" t="str">
        <f>IFERROR("#"&amp;INDEX(Proyectos!$A$3:$A$299,MATCH(A621*100+8,Proyectos!$M$3:$M$299,0))&amp;" · "&amp;INDEX(Proyectos!$D$3:$D$299,MATCH(A621*100+8,Proyectos!$M$3:$M$299,0)),"")</f>
        <v/>
      </c>
      <c r="B629" s="38" t="str">
        <f>IFERROR("#"&amp;INDEX(Proyectos!$A$3:$A$299,MATCH(B621*100+8,Proyectos!$M$3:$M$299,0))&amp;" · "&amp;INDEX(Proyectos!$D$3:$D$299,MATCH(B621*100+8,Proyectos!$M$3:$M$299,0)),"")</f>
        <v/>
      </c>
      <c r="C629" s="38" t="str">
        <f>IFERROR("#"&amp;INDEX(Proyectos!$A$3:$A$299,MATCH(C621*100+8,Proyectos!$M$3:$M$299,0))&amp;" · "&amp;INDEX(Proyectos!$D$3:$D$299,MATCH(C621*100+8,Proyectos!$M$3:$M$299,0)),"")</f>
        <v/>
      </c>
      <c r="D629" s="38" t="str">
        <f>IFERROR("#"&amp;INDEX(Proyectos!$A$3:$A$299,MATCH(D621*100+8,Proyectos!$M$3:$M$299,0))&amp;" · "&amp;INDEX(Proyectos!$D$3:$D$299,MATCH(D621*100+8,Proyectos!$M$3:$M$299,0)),"")</f>
        <v/>
      </c>
      <c r="E629" s="38" t="str">
        <f>IFERROR("#"&amp;INDEX(Proyectos!$A$3:$A$299,MATCH(E621*100+8,Proyectos!$M$3:$M$299,0))&amp;" · "&amp;INDEX(Proyectos!$D$3:$D$299,MATCH(E621*100+8,Proyectos!$M$3:$M$299,0)),"")</f>
        <v/>
      </c>
      <c r="F629" s="38" t="str">
        <f>IFERROR("#"&amp;INDEX(Proyectos!$A$3:$A$299,MATCH(F621*100+8,Proyectos!$M$3:$M$299,0))&amp;" · "&amp;INDEX(Proyectos!$D$3:$D$299,MATCH(F621*100+8,Proyectos!$M$3:$M$299,0)),"")</f>
        <v/>
      </c>
      <c r="G629" s="38" t="str">
        <f>IFERROR("#"&amp;INDEX(Proyectos!$A$3:$A$299,MATCH(G621*100+8,Proyectos!$M$3:$M$299,0))&amp;" · "&amp;INDEX(Proyectos!$D$3:$D$299,MATCH(G621*100+8,Proyectos!$M$3:$M$299,0)),"")</f>
        <v/>
      </c>
      <c r="I629" t="str">
        <f>IFERROR(INDEX(Proyectos!$H$3:$H$299,MATCH(A621*100+8,Proyectos!$M$3:$M$299,0)),"")</f>
        <v/>
      </c>
      <c r="J629" t="str">
        <f>IFERROR(INDEX(Proyectos!$H$3:$H$299,MATCH(B621*100+8,Proyectos!$M$3:$M$299,0)),"")</f>
        <v/>
      </c>
      <c r="K629" t="str">
        <f>IFERROR(INDEX(Proyectos!$H$3:$H$299,MATCH(C621*100+8,Proyectos!$M$3:$M$299,0)),"")</f>
        <v/>
      </c>
      <c r="L629" t="str">
        <f>IFERROR(INDEX(Proyectos!$H$3:$H$299,MATCH(D621*100+8,Proyectos!$M$3:$M$299,0)),"")</f>
        <v/>
      </c>
      <c r="M629" t="str">
        <f>IFERROR(INDEX(Proyectos!$H$3:$H$299,MATCH(E621*100+8,Proyectos!$M$3:$M$299,0)),"")</f>
        <v/>
      </c>
      <c r="N629" t="str">
        <f>IFERROR(INDEX(Proyectos!$H$3:$H$299,MATCH(F621*100+8,Proyectos!$M$3:$M$299,0)),"")</f>
        <v/>
      </c>
      <c r="O629" t="str">
        <f>IFERROR(INDEX(Proyectos!$H$3:$H$299,MATCH(G621*100+8,Proyectos!$M$3:$M$299,0)),"")</f>
        <v/>
      </c>
    </row>
    <row r="630" ht="15" customHeight="1">
      <c r="A630" s="37" t="n">
        <v>46587</v>
      </c>
      <c r="B630" s="37" t="n">
        <v>46588</v>
      </c>
      <c r="C630" s="37" t="n">
        <v>46589</v>
      </c>
      <c r="D630" s="37" t="n">
        <v>46590</v>
      </c>
      <c r="E630" s="37" t="n">
        <v>46591</v>
      </c>
      <c r="F630" s="37" t="n">
        <v>46592</v>
      </c>
      <c r="G630" s="37" t="n">
        <v>46593</v>
      </c>
    </row>
    <row r="631" ht="24" customHeight="1">
      <c r="A631" s="38" t="str">
        <f>IFERROR("#"&amp;INDEX(Proyectos!$A$3:$A$299,MATCH(A630*100+1,Proyectos!$M$3:$M$299,0))&amp;" · "&amp;INDEX(Proyectos!$D$3:$D$299,MATCH(A630*100+1,Proyectos!$M$3:$M$299,0)),"")</f>
        <v/>
      </c>
      <c r="B631" s="38" t="str">
        <f>IFERROR("#"&amp;INDEX(Proyectos!$A$3:$A$299,MATCH(B630*100+1,Proyectos!$M$3:$M$299,0))&amp;" · "&amp;INDEX(Proyectos!$D$3:$D$299,MATCH(B630*100+1,Proyectos!$M$3:$M$299,0)),"")</f>
        <v/>
      </c>
      <c r="C631" s="38" t="str">
        <f>IFERROR("#"&amp;INDEX(Proyectos!$A$3:$A$299,MATCH(C630*100+1,Proyectos!$M$3:$M$299,0))&amp;" · "&amp;INDEX(Proyectos!$D$3:$D$299,MATCH(C630*100+1,Proyectos!$M$3:$M$299,0)),"")</f>
        <v/>
      </c>
      <c r="D631" s="38" t="str">
        <f>IFERROR("#"&amp;INDEX(Proyectos!$A$3:$A$299,MATCH(D630*100+1,Proyectos!$M$3:$M$299,0))&amp;" · "&amp;INDEX(Proyectos!$D$3:$D$299,MATCH(D630*100+1,Proyectos!$M$3:$M$299,0)),"")</f>
        <v/>
      </c>
      <c r="E631" s="38" t="str">
        <f>IFERROR("#"&amp;INDEX(Proyectos!$A$3:$A$299,MATCH(E630*100+1,Proyectos!$M$3:$M$299,0))&amp;" · "&amp;INDEX(Proyectos!$D$3:$D$299,MATCH(E630*100+1,Proyectos!$M$3:$M$299,0)),"")</f>
        <v/>
      </c>
      <c r="F631" s="38" t="str">
        <f>IFERROR("#"&amp;INDEX(Proyectos!$A$3:$A$299,MATCH(F630*100+1,Proyectos!$M$3:$M$299,0))&amp;" · "&amp;INDEX(Proyectos!$D$3:$D$299,MATCH(F630*100+1,Proyectos!$M$3:$M$299,0)),"")</f>
        <v/>
      </c>
      <c r="G631" s="38" t="str">
        <f>IFERROR("#"&amp;INDEX(Proyectos!$A$3:$A$299,MATCH(G630*100+1,Proyectos!$M$3:$M$299,0))&amp;" · "&amp;INDEX(Proyectos!$D$3:$D$299,MATCH(G630*100+1,Proyectos!$M$3:$M$299,0)),"")</f>
        <v/>
      </c>
      <c r="I631" t="str">
        <f>IFERROR(INDEX(Proyectos!$H$3:$H$299,MATCH(A630*100+1,Proyectos!$M$3:$M$299,0)),"")</f>
        <v/>
      </c>
      <c r="J631" t="str">
        <f>IFERROR(INDEX(Proyectos!$H$3:$H$299,MATCH(B630*100+1,Proyectos!$M$3:$M$299,0)),"")</f>
        <v/>
      </c>
      <c r="K631" t="str">
        <f>IFERROR(INDEX(Proyectos!$H$3:$H$299,MATCH(C630*100+1,Proyectos!$M$3:$M$299,0)),"")</f>
        <v/>
      </c>
      <c r="L631" t="str">
        <f>IFERROR(INDEX(Proyectos!$H$3:$H$299,MATCH(D630*100+1,Proyectos!$M$3:$M$299,0)),"")</f>
        <v/>
      </c>
      <c r="M631" t="str">
        <f>IFERROR(INDEX(Proyectos!$H$3:$H$299,MATCH(E630*100+1,Proyectos!$M$3:$M$299,0)),"")</f>
        <v/>
      </c>
      <c r="N631" t="str">
        <f>IFERROR(INDEX(Proyectos!$H$3:$H$299,MATCH(F630*100+1,Proyectos!$M$3:$M$299,0)),"")</f>
        <v/>
      </c>
      <c r="O631" t="str">
        <f>IFERROR(INDEX(Proyectos!$H$3:$H$299,MATCH(G630*100+1,Proyectos!$M$3:$M$299,0)),"")</f>
        <v/>
      </c>
    </row>
    <row r="632" ht="24" customHeight="1">
      <c r="A632" s="38" t="str">
        <f>IFERROR("#"&amp;INDEX(Proyectos!$A$3:$A$299,MATCH(A630*100+2,Proyectos!$M$3:$M$299,0))&amp;" · "&amp;INDEX(Proyectos!$D$3:$D$299,MATCH(A630*100+2,Proyectos!$M$3:$M$299,0)),"")</f>
        <v/>
      </c>
      <c r="B632" s="38" t="str">
        <f>IFERROR("#"&amp;INDEX(Proyectos!$A$3:$A$299,MATCH(B630*100+2,Proyectos!$M$3:$M$299,0))&amp;" · "&amp;INDEX(Proyectos!$D$3:$D$299,MATCH(B630*100+2,Proyectos!$M$3:$M$299,0)),"")</f>
        <v/>
      </c>
      <c r="C632" s="38" t="str">
        <f>IFERROR("#"&amp;INDEX(Proyectos!$A$3:$A$299,MATCH(C630*100+2,Proyectos!$M$3:$M$299,0))&amp;" · "&amp;INDEX(Proyectos!$D$3:$D$299,MATCH(C630*100+2,Proyectos!$M$3:$M$299,0)),"")</f>
        <v/>
      </c>
      <c r="D632" s="38" t="str">
        <f>IFERROR("#"&amp;INDEX(Proyectos!$A$3:$A$299,MATCH(D630*100+2,Proyectos!$M$3:$M$299,0))&amp;" · "&amp;INDEX(Proyectos!$D$3:$D$299,MATCH(D630*100+2,Proyectos!$M$3:$M$299,0)),"")</f>
        <v/>
      </c>
      <c r="E632" s="38" t="str">
        <f>IFERROR("#"&amp;INDEX(Proyectos!$A$3:$A$299,MATCH(E630*100+2,Proyectos!$M$3:$M$299,0))&amp;" · "&amp;INDEX(Proyectos!$D$3:$D$299,MATCH(E630*100+2,Proyectos!$M$3:$M$299,0)),"")</f>
        <v/>
      </c>
      <c r="F632" s="38" t="str">
        <f>IFERROR("#"&amp;INDEX(Proyectos!$A$3:$A$299,MATCH(F630*100+2,Proyectos!$M$3:$M$299,0))&amp;" · "&amp;INDEX(Proyectos!$D$3:$D$299,MATCH(F630*100+2,Proyectos!$M$3:$M$299,0)),"")</f>
        <v/>
      </c>
      <c r="G632" s="38" t="str">
        <f>IFERROR("#"&amp;INDEX(Proyectos!$A$3:$A$299,MATCH(G630*100+2,Proyectos!$M$3:$M$299,0))&amp;" · "&amp;INDEX(Proyectos!$D$3:$D$299,MATCH(G630*100+2,Proyectos!$M$3:$M$299,0)),"")</f>
        <v/>
      </c>
      <c r="I632" t="str">
        <f>IFERROR(INDEX(Proyectos!$H$3:$H$299,MATCH(A630*100+2,Proyectos!$M$3:$M$299,0)),"")</f>
        <v/>
      </c>
      <c r="J632" t="str">
        <f>IFERROR(INDEX(Proyectos!$H$3:$H$299,MATCH(B630*100+2,Proyectos!$M$3:$M$299,0)),"")</f>
        <v/>
      </c>
      <c r="K632" t="str">
        <f>IFERROR(INDEX(Proyectos!$H$3:$H$299,MATCH(C630*100+2,Proyectos!$M$3:$M$299,0)),"")</f>
        <v/>
      </c>
      <c r="L632" t="str">
        <f>IFERROR(INDEX(Proyectos!$H$3:$H$299,MATCH(D630*100+2,Proyectos!$M$3:$M$299,0)),"")</f>
        <v/>
      </c>
      <c r="M632" t="str">
        <f>IFERROR(INDEX(Proyectos!$H$3:$H$299,MATCH(E630*100+2,Proyectos!$M$3:$M$299,0)),"")</f>
        <v/>
      </c>
      <c r="N632" t="str">
        <f>IFERROR(INDEX(Proyectos!$H$3:$H$299,MATCH(F630*100+2,Proyectos!$M$3:$M$299,0)),"")</f>
        <v/>
      </c>
      <c r="O632" t="str">
        <f>IFERROR(INDEX(Proyectos!$H$3:$H$299,MATCH(G630*100+2,Proyectos!$M$3:$M$299,0)),"")</f>
        <v/>
      </c>
    </row>
    <row r="633" ht="24" customHeight="1">
      <c r="A633" s="38" t="str">
        <f>IFERROR("#"&amp;INDEX(Proyectos!$A$3:$A$299,MATCH(A630*100+3,Proyectos!$M$3:$M$299,0))&amp;" · "&amp;INDEX(Proyectos!$D$3:$D$299,MATCH(A630*100+3,Proyectos!$M$3:$M$299,0)),"")</f>
        <v/>
      </c>
      <c r="B633" s="38" t="str">
        <f>IFERROR("#"&amp;INDEX(Proyectos!$A$3:$A$299,MATCH(B630*100+3,Proyectos!$M$3:$M$299,0))&amp;" · "&amp;INDEX(Proyectos!$D$3:$D$299,MATCH(B630*100+3,Proyectos!$M$3:$M$299,0)),"")</f>
        <v/>
      </c>
      <c r="C633" s="38" t="str">
        <f>IFERROR("#"&amp;INDEX(Proyectos!$A$3:$A$299,MATCH(C630*100+3,Proyectos!$M$3:$M$299,0))&amp;" · "&amp;INDEX(Proyectos!$D$3:$D$299,MATCH(C630*100+3,Proyectos!$M$3:$M$299,0)),"")</f>
        <v/>
      </c>
      <c r="D633" s="38" t="str">
        <f>IFERROR("#"&amp;INDEX(Proyectos!$A$3:$A$299,MATCH(D630*100+3,Proyectos!$M$3:$M$299,0))&amp;" · "&amp;INDEX(Proyectos!$D$3:$D$299,MATCH(D630*100+3,Proyectos!$M$3:$M$299,0)),"")</f>
        <v/>
      </c>
      <c r="E633" s="38" t="str">
        <f>IFERROR("#"&amp;INDEX(Proyectos!$A$3:$A$299,MATCH(E630*100+3,Proyectos!$M$3:$M$299,0))&amp;" · "&amp;INDEX(Proyectos!$D$3:$D$299,MATCH(E630*100+3,Proyectos!$M$3:$M$299,0)),"")</f>
        <v/>
      </c>
      <c r="F633" s="38" t="str">
        <f>IFERROR("#"&amp;INDEX(Proyectos!$A$3:$A$299,MATCH(F630*100+3,Proyectos!$M$3:$M$299,0))&amp;" · "&amp;INDEX(Proyectos!$D$3:$D$299,MATCH(F630*100+3,Proyectos!$M$3:$M$299,0)),"")</f>
        <v/>
      </c>
      <c r="G633" s="38" t="str">
        <f>IFERROR("#"&amp;INDEX(Proyectos!$A$3:$A$299,MATCH(G630*100+3,Proyectos!$M$3:$M$299,0))&amp;" · "&amp;INDEX(Proyectos!$D$3:$D$299,MATCH(G630*100+3,Proyectos!$M$3:$M$299,0)),"")</f>
        <v/>
      </c>
      <c r="I633" t="str">
        <f>IFERROR(INDEX(Proyectos!$H$3:$H$299,MATCH(A630*100+3,Proyectos!$M$3:$M$299,0)),"")</f>
        <v/>
      </c>
      <c r="J633" t="str">
        <f>IFERROR(INDEX(Proyectos!$H$3:$H$299,MATCH(B630*100+3,Proyectos!$M$3:$M$299,0)),"")</f>
        <v/>
      </c>
      <c r="K633" t="str">
        <f>IFERROR(INDEX(Proyectos!$H$3:$H$299,MATCH(C630*100+3,Proyectos!$M$3:$M$299,0)),"")</f>
        <v/>
      </c>
      <c r="L633" t="str">
        <f>IFERROR(INDEX(Proyectos!$H$3:$H$299,MATCH(D630*100+3,Proyectos!$M$3:$M$299,0)),"")</f>
        <v/>
      </c>
      <c r="M633" t="str">
        <f>IFERROR(INDEX(Proyectos!$H$3:$H$299,MATCH(E630*100+3,Proyectos!$M$3:$M$299,0)),"")</f>
        <v/>
      </c>
      <c r="N633" t="str">
        <f>IFERROR(INDEX(Proyectos!$H$3:$H$299,MATCH(F630*100+3,Proyectos!$M$3:$M$299,0)),"")</f>
        <v/>
      </c>
      <c r="O633" t="str">
        <f>IFERROR(INDEX(Proyectos!$H$3:$H$299,MATCH(G630*100+3,Proyectos!$M$3:$M$299,0)),"")</f>
        <v/>
      </c>
    </row>
    <row r="634" ht="24" customHeight="1">
      <c r="A634" s="38" t="str">
        <f>IFERROR("#"&amp;INDEX(Proyectos!$A$3:$A$299,MATCH(A630*100+4,Proyectos!$M$3:$M$299,0))&amp;" · "&amp;INDEX(Proyectos!$D$3:$D$299,MATCH(A630*100+4,Proyectos!$M$3:$M$299,0)),"")</f>
        <v/>
      </c>
      <c r="B634" s="38" t="str">
        <f>IFERROR("#"&amp;INDEX(Proyectos!$A$3:$A$299,MATCH(B630*100+4,Proyectos!$M$3:$M$299,0))&amp;" · "&amp;INDEX(Proyectos!$D$3:$D$299,MATCH(B630*100+4,Proyectos!$M$3:$M$299,0)),"")</f>
        <v/>
      </c>
      <c r="C634" s="38" t="str">
        <f>IFERROR("#"&amp;INDEX(Proyectos!$A$3:$A$299,MATCH(C630*100+4,Proyectos!$M$3:$M$299,0))&amp;" · "&amp;INDEX(Proyectos!$D$3:$D$299,MATCH(C630*100+4,Proyectos!$M$3:$M$299,0)),"")</f>
        <v/>
      </c>
      <c r="D634" s="38" t="str">
        <f>IFERROR("#"&amp;INDEX(Proyectos!$A$3:$A$299,MATCH(D630*100+4,Proyectos!$M$3:$M$299,0))&amp;" · "&amp;INDEX(Proyectos!$D$3:$D$299,MATCH(D630*100+4,Proyectos!$M$3:$M$299,0)),"")</f>
        <v/>
      </c>
      <c r="E634" s="38" t="str">
        <f>IFERROR("#"&amp;INDEX(Proyectos!$A$3:$A$299,MATCH(E630*100+4,Proyectos!$M$3:$M$299,0))&amp;" · "&amp;INDEX(Proyectos!$D$3:$D$299,MATCH(E630*100+4,Proyectos!$M$3:$M$299,0)),"")</f>
        <v/>
      </c>
      <c r="F634" s="38" t="str">
        <f>IFERROR("#"&amp;INDEX(Proyectos!$A$3:$A$299,MATCH(F630*100+4,Proyectos!$M$3:$M$299,0))&amp;" · "&amp;INDEX(Proyectos!$D$3:$D$299,MATCH(F630*100+4,Proyectos!$M$3:$M$299,0)),"")</f>
        <v/>
      </c>
      <c r="G634" s="38" t="str">
        <f>IFERROR("#"&amp;INDEX(Proyectos!$A$3:$A$299,MATCH(G630*100+4,Proyectos!$M$3:$M$299,0))&amp;" · "&amp;INDEX(Proyectos!$D$3:$D$299,MATCH(G630*100+4,Proyectos!$M$3:$M$299,0)),"")</f>
        <v/>
      </c>
      <c r="I634" t="str">
        <f>IFERROR(INDEX(Proyectos!$H$3:$H$299,MATCH(A630*100+4,Proyectos!$M$3:$M$299,0)),"")</f>
        <v/>
      </c>
      <c r="J634" t="str">
        <f>IFERROR(INDEX(Proyectos!$H$3:$H$299,MATCH(B630*100+4,Proyectos!$M$3:$M$299,0)),"")</f>
        <v/>
      </c>
      <c r="K634" t="str">
        <f>IFERROR(INDEX(Proyectos!$H$3:$H$299,MATCH(C630*100+4,Proyectos!$M$3:$M$299,0)),"")</f>
        <v/>
      </c>
      <c r="L634" t="str">
        <f>IFERROR(INDEX(Proyectos!$H$3:$H$299,MATCH(D630*100+4,Proyectos!$M$3:$M$299,0)),"")</f>
        <v/>
      </c>
      <c r="M634" t="str">
        <f>IFERROR(INDEX(Proyectos!$H$3:$H$299,MATCH(E630*100+4,Proyectos!$M$3:$M$299,0)),"")</f>
        <v/>
      </c>
      <c r="N634" t="str">
        <f>IFERROR(INDEX(Proyectos!$H$3:$H$299,MATCH(F630*100+4,Proyectos!$M$3:$M$299,0)),"")</f>
        <v/>
      </c>
      <c r="O634" t="str">
        <f>IFERROR(INDEX(Proyectos!$H$3:$H$299,MATCH(G630*100+4,Proyectos!$M$3:$M$299,0)),"")</f>
        <v/>
      </c>
    </row>
    <row r="635" ht="24" customHeight="1">
      <c r="A635" s="38" t="str">
        <f>IFERROR("#"&amp;INDEX(Proyectos!$A$3:$A$299,MATCH(A630*100+5,Proyectos!$M$3:$M$299,0))&amp;" · "&amp;INDEX(Proyectos!$D$3:$D$299,MATCH(A630*100+5,Proyectos!$M$3:$M$299,0)),"")</f>
        <v/>
      </c>
      <c r="B635" s="38" t="str">
        <f>IFERROR("#"&amp;INDEX(Proyectos!$A$3:$A$299,MATCH(B630*100+5,Proyectos!$M$3:$M$299,0))&amp;" · "&amp;INDEX(Proyectos!$D$3:$D$299,MATCH(B630*100+5,Proyectos!$M$3:$M$299,0)),"")</f>
        <v/>
      </c>
      <c r="C635" s="38" t="str">
        <f>IFERROR("#"&amp;INDEX(Proyectos!$A$3:$A$299,MATCH(C630*100+5,Proyectos!$M$3:$M$299,0))&amp;" · "&amp;INDEX(Proyectos!$D$3:$D$299,MATCH(C630*100+5,Proyectos!$M$3:$M$299,0)),"")</f>
        <v/>
      </c>
      <c r="D635" s="38" t="str">
        <f>IFERROR("#"&amp;INDEX(Proyectos!$A$3:$A$299,MATCH(D630*100+5,Proyectos!$M$3:$M$299,0))&amp;" · "&amp;INDEX(Proyectos!$D$3:$D$299,MATCH(D630*100+5,Proyectos!$M$3:$M$299,0)),"")</f>
        <v/>
      </c>
      <c r="E635" s="38" t="str">
        <f>IFERROR("#"&amp;INDEX(Proyectos!$A$3:$A$299,MATCH(E630*100+5,Proyectos!$M$3:$M$299,0))&amp;" · "&amp;INDEX(Proyectos!$D$3:$D$299,MATCH(E630*100+5,Proyectos!$M$3:$M$299,0)),"")</f>
        <v/>
      </c>
      <c r="F635" s="38" t="str">
        <f>IFERROR("#"&amp;INDEX(Proyectos!$A$3:$A$299,MATCH(F630*100+5,Proyectos!$M$3:$M$299,0))&amp;" · "&amp;INDEX(Proyectos!$D$3:$D$299,MATCH(F630*100+5,Proyectos!$M$3:$M$299,0)),"")</f>
        <v/>
      </c>
      <c r="G635" s="38" t="str">
        <f>IFERROR("#"&amp;INDEX(Proyectos!$A$3:$A$299,MATCH(G630*100+5,Proyectos!$M$3:$M$299,0))&amp;" · "&amp;INDEX(Proyectos!$D$3:$D$299,MATCH(G630*100+5,Proyectos!$M$3:$M$299,0)),"")</f>
        <v/>
      </c>
      <c r="I635" t="str">
        <f>IFERROR(INDEX(Proyectos!$H$3:$H$299,MATCH(A630*100+5,Proyectos!$M$3:$M$299,0)),"")</f>
        <v/>
      </c>
      <c r="J635" t="str">
        <f>IFERROR(INDEX(Proyectos!$H$3:$H$299,MATCH(B630*100+5,Proyectos!$M$3:$M$299,0)),"")</f>
        <v/>
      </c>
      <c r="K635" t="str">
        <f>IFERROR(INDEX(Proyectos!$H$3:$H$299,MATCH(C630*100+5,Proyectos!$M$3:$M$299,0)),"")</f>
        <v/>
      </c>
      <c r="L635" t="str">
        <f>IFERROR(INDEX(Proyectos!$H$3:$H$299,MATCH(D630*100+5,Proyectos!$M$3:$M$299,0)),"")</f>
        <v/>
      </c>
      <c r="M635" t="str">
        <f>IFERROR(INDEX(Proyectos!$H$3:$H$299,MATCH(E630*100+5,Proyectos!$M$3:$M$299,0)),"")</f>
        <v/>
      </c>
      <c r="N635" t="str">
        <f>IFERROR(INDEX(Proyectos!$H$3:$H$299,MATCH(F630*100+5,Proyectos!$M$3:$M$299,0)),"")</f>
        <v/>
      </c>
      <c r="O635" t="str">
        <f>IFERROR(INDEX(Proyectos!$H$3:$H$299,MATCH(G630*100+5,Proyectos!$M$3:$M$299,0)),"")</f>
        <v/>
      </c>
    </row>
    <row r="636" ht="24" customHeight="1">
      <c r="A636" s="38" t="str">
        <f>IFERROR("#"&amp;INDEX(Proyectos!$A$3:$A$299,MATCH(A630*100+6,Proyectos!$M$3:$M$299,0))&amp;" · "&amp;INDEX(Proyectos!$D$3:$D$299,MATCH(A630*100+6,Proyectos!$M$3:$M$299,0)),"")</f>
        <v/>
      </c>
      <c r="B636" s="38" t="str">
        <f>IFERROR("#"&amp;INDEX(Proyectos!$A$3:$A$299,MATCH(B630*100+6,Proyectos!$M$3:$M$299,0))&amp;" · "&amp;INDEX(Proyectos!$D$3:$D$299,MATCH(B630*100+6,Proyectos!$M$3:$M$299,0)),"")</f>
        <v/>
      </c>
      <c r="C636" s="38" t="str">
        <f>IFERROR("#"&amp;INDEX(Proyectos!$A$3:$A$299,MATCH(C630*100+6,Proyectos!$M$3:$M$299,0))&amp;" · "&amp;INDEX(Proyectos!$D$3:$D$299,MATCH(C630*100+6,Proyectos!$M$3:$M$299,0)),"")</f>
        <v/>
      </c>
      <c r="D636" s="38" t="str">
        <f>IFERROR("#"&amp;INDEX(Proyectos!$A$3:$A$299,MATCH(D630*100+6,Proyectos!$M$3:$M$299,0))&amp;" · "&amp;INDEX(Proyectos!$D$3:$D$299,MATCH(D630*100+6,Proyectos!$M$3:$M$299,0)),"")</f>
        <v/>
      </c>
      <c r="E636" s="38" t="str">
        <f>IFERROR("#"&amp;INDEX(Proyectos!$A$3:$A$299,MATCH(E630*100+6,Proyectos!$M$3:$M$299,0))&amp;" · "&amp;INDEX(Proyectos!$D$3:$D$299,MATCH(E630*100+6,Proyectos!$M$3:$M$299,0)),"")</f>
        <v/>
      </c>
      <c r="F636" s="38" t="str">
        <f>IFERROR("#"&amp;INDEX(Proyectos!$A$3:$A$299,MATCH(F630*100+6,Proyectos!$M$3:$M$299,0))&amp;" · "&amp;INDEX(Proyectos!$D$3:$D$299,MATCH(F630*100+6,Proyectos!$M$3:$M$299,0)),"")</f>
        <v/>
      </c>
      <c r="G636" s="38" t="str">
        <f>IFERROR("#"&amp;INDEX(Proyectos!$A$3:$A$299,MATCH(G630*100+6,Proyectos!$M$3:$M$299,0))&amp;" · "&amp;INDEX(Proyectos!$D$3:$D$299,MATCH(G630*100+6,Proyectos!$M$3:$M$299,0)),"")</f>
        <v/>
      </c>
      <c r="I636" t="str">
        <f>IFERROR(INDEX(Proyectos!$H$3:$H$299,MATCH(A630*100+6,Proyectos!$M$3:$M$299,0)),"")</f>
        <v/>
      </c>
      <c r="J636" t="str">
        <f>IFERROR(INDEX(Proyectos!$H$3:$H$299,MATCH(B630*100+6,Proyectos!$M$3:$M$299,0)),"")</f>
        <v/>
      </c>
      <c r="K636" t="str">
        <f>IFERROR(INDEX(Proyectos!$H$3:$H$299,MATCH(C630*100+6,Proyectos!$M$3:$M$299,0)),"")</f>
        <v/>
      </c>
      <c r="L636" t="str">
        <f>IFERROR(INDEX(Proyectos!$H$3:$H$299,MATCH(D630*100+6,Proyectos!$M$3:$M$299,0)),"")</f>
        <v/>
      </c>
      <c r="M636" t="str">
        <f>IFERROR(INDEX(Proyectos!$H$3:$H$299,MATCH(E630*100+6,Proyectos!$M$3:$M$299,0)),"")</f>
        <v/>
      </c>
      <c r="N636" t="str">
        <f>IFERROR(INDEX(Proyectos!$H$3:$H$299,MATCH(F630*100+6,Proyectos!$M$3:$M$299,0)),"")</f>
        <v/>
      </c>
      <c r="O636" t="str">
        <f>IFERROR(INDEX(Proyectos!$H$3:$H$299,MATCH(G630*100+6,Proyectos!$M$3:$M$299,0)),"")</f>
        <v/>
      </c>
    </row>
    <row r="637" ht="24" customHeight="1">
      <c r="A637" s="38" t="str">
        <f>IFERROR("#"&amp;INDEX(Proyectos!$A$3:$A$299,MATCH(A630*100+7,Proyectos!$M$3:$M$299,0))&amp;" · "&amp;INDEX(Proyectos!$D$3:$D$299,MATCH(A630*100+7,Proyectos!$M$3:$M$299,0)),"")</f>
        <v/>
      </c>
      <c r="B637" s="38" t="str">
        <f>IFERROR("#"&amp;INDEX(Proyectos!$A$3:$A$299,MATCH(B630*100+7,Proyectos!$M$3:$M$299,0))&amp;" · "&amp;INDEX(Proyectos!$D$3:$D$299,MATCH(B630*100+7,Proyectos!$M$3:$M$299,0)),"")</f>
        <v/>
      </c>
      <c r="C637" s="38" t="str">
        <f>IFERROR("#"&amp;INDEX(Proyectos!$A$3:$A$299,MATCH(C630*100+7,Proyectos!$M$3:$M$299,0))&amp;" · "&amp;INDEX(Proyectos!$D$3:$D$299,MATCH(C630*100+7,Proyectos!$M$3:$M$299,0)),"")</f>
        <v/>
      </c>
      <c r="D637" s="38" t="str">
        <f>IFERROR("#"&amp;INDEX(Proyectos!$A$3:$A$299,MATCH(D630*100+7,Proyectos!$M$3:$M$299,0))&amp;" · "&amp;INDEX(Proyectos!$D$3:$D$299,MATCH(D630*100+7,Proyectos!$M$3:$M$299,0)),"")</f>
        <v/>
      </c>
      <c r="E637" s="38" t="str">
        <f>IFERROR("#"&amp;INDEX(Proyectos!$A$3:$A$299,MATCH(E630*100+7,Proyectos!$M$3:$M$299,0))&amp;" · "&amp;INDEX(Proyectos!$D$3:$D$299,MATCH(E630*100+7,Proyectos!$M$3:$M$299,0)),"")</f>
        <v/>
      </c>
      <c r="F637" s="38" t="str">
        <f>IFERROR("#"&amp;INDEX(Proyectos!$A$3:$A$299,MATCH(F630*100+7,Proyectos!$M$3:$M$299,0))&amp;" · "&amp;INDEX(Proyectos!$D$3:$D$299,MATCH(F630*100+7,Proyectos!$M$3:$M$299,0)),"")</f>
        <v/>
      </c>
      <c r="G637" s="38" t="str">
        <f>IFERROR("#"&amp;INDEX(Proyectos!$A$3:$A$299,MATCH(G630*100+7,Proyectos!$M$3:$M$299,0))&amp;" · "&amp;INDEX(Proyectos!$D$3:$D$299,MATCH(G630*100+7,Proyectos!$M$3:$M$299,0)),"")</f>
        <v/>
      </c>
      <c r="I637" t="str">
        <f>IFERROR(INDEX(Proyectos!$H$3:$H$299,MATCH(A630*100+7,Proyectos!$M$3:$M$299,0)),"")</f>
        <v/>
      </c>
      <c r="J637" t="str">
        <f>IFERROR(INDEX(Proyectos!$H$3:$H$299,MATCH(B630*100+7,Proyectos!$M$3:$M$299,0)),"")</f>
        <v/>
      </c>
      <c r="K637" t="str">
        <f>IFERROR(INDEX(Proyectos!$H$3:$H$299,MATCH(C630*100+7,Proyectos!$M$3:$M$299,0)),"")</f>
        <v/>
      </c>
      <c r="L637" t="str">
        <f>IFERROR(INDEX(Proyectos!$H$3:$H$299,MATCH(D630*100+7,Proyectos!$M$3:$M$299,0)),"")</f>
        <v/>
      </c>
      <c r="M637" t="str">
        <f>IFERROR(INDEX(Proyectos!$H$3:$H$299,MATCH(E630*100+7,Proyectos!$M$3:$M$299,0)),"")</f>
        <v/>
      </c>
      <c r="N637" t="str">
        <f>IFERROR(INDEX(Proyectos!$H$3:$H$299,MATCH(F630*100+7,Proyectos!$M$3:$M$299,0)),"")</f>
        <v/>
      </c>
      <c r="O637" t="str">
        <f>IFERROR(INDEX(Proyectos!$H$3:$H$299,MATCH(G630*100+7,Proyectos!$M$3:$M$299,0)),"")</f>
        <v/>
      </c>
    </row>
    <row r="638" ht="24" customHeight="1">
      <c r="A638" s="38" t="str">
        <f>IFERROR("#"&amp;INDEX(Proyectos!$A$3:$A$299,MATCH(A630*100+8,Proyectos!$M$3:$M$299,0))&amp;" · "&amp;INDEX(Proyectos!$D$3:$D$299,MATCH(A630*100+8,Proyectos!$M$3:$M$299,0)),"")</f>
        <v/>
      </c>
      <c r="B638" s="38" t="str">
        <f>IFERROR("#"&amp;INDEX(Proyectos!$A$3:$A$299,MATCH(B630*100+8,Proyectos!$M$3:$M$299,0))&amp;" · "&amp;INDEX(Proyectos!$D$3:$D$299,MATCH(B630*100+8,Proyectos!$M$3:$M$299,0)),"")</f>
        <v/>
      </c>
      <c r="C638" s="38" t="str">
        <f>IFERROR("#"&amp;INDEX(Proyectos!$A$3:$A$299,MATCH(C630*100+8,Proyectos!$M$3:$M$299,0))&amp;" · "&amp;INDEX(Proyectos!$D$3:$D$299,MATCH(C630*100+8,Proyectos!$M$3:$M$299,0)),"")</f>
        <v/>
      </c>
      <c r="D638" s="38" t="str">
        <f>IFERROR("#"&amp;INDEX(Proyectos!$A$3:$A$299,MATCH(D630*100+8,Proyectos!$M$3:$M$299,0))&amp;" · "&amp;INDEX(Proyectos!$D$3:$D$299,MATCH(D630*100+8,Proyectos!$M$3:$M$299,0)),"")</f>
        <v/>
      </c>
      <c r="E638" s="38" t="str">
        <f>IFERROR("#"&amp;INDEX(Proyectos!$A$3:$A$299,MATCH(E630*100+8,Proyectos!$M$3:$M$299,0))&amp;" · "&amp;INDEX(Proyectos!$D$3:$D$299,MATCH(E630*100+8,Proyectos!$M$3:$M$299,0)),"")</f>
        <v/>
      </c>
      <c r="F638" s="38" t="str">
        <f>IFERROR("#"&amp;INDEX(Proyectos!$A$3:$A$299,MATCH(F630*100+8,Proyectos!$M$3:$M$299,0))&amp;" · "&amp;INDEX(Proyectos!$D$3:$D$299,MATCH(F630*100+8,Proyectos!$M$3:$M$299,0)),"")</f>
        <v/>
      </c>
      <c r="G638" s="38" t="str">
        <f>IFERROR("#"&amp;INDEX(Proyectos!$A$3:$A$299,MATCH(G630*100+8,Proyectos!$M$3:$M$299,0))&amp;" · "&amp;INDEX(Proyectos!$D$3:$D$299,MATCH(G630*100+8,Proyectos!$M$3:$M$299,0)),"")</f>
        <v/>
      </c>
      <c r="I638" t="str">
        <f>IFERROR(INDEX(Proyectos!$H$3:$H$299,MATCH(A630*100+8,Proyectos!$M$3:$M$299,0)),"")</f>
        <v/>
      </c>
      <c r="J638" t="str">
        <f>IFERROR(INDEX(Proyectos!$H$3:$H$299,MATCH(B630*100+8,Proyectos!$M$3:$M$299,0)),"")</f>
        <v/>
      </c>
      <c r="K638" t="str">
        <f>IFERROR(INDEX(Proyectos!$H$3:$H$299,MATCH(C630*100+8,Proyectos!$M$3:$M$299,0)),"")</f>
        <v/>
      </c>
      <c r="L638" t="str">
        <f>IFERROR(INDEX(Proyectos!$H$3:$H$299,MATCH(D630*100+8,Proyectos!$M$3:$M$299,0)),"")</f>
        <v/>
      </c>
      <c r="M638" t="str">
        <f>IFERROR(INDEX(Proyectos!$H$3:$H$299,MATCH(E630*100+8,Proyectos!$M$3:$M$299,0)),"")</f>
        <v/>
      </c>
      <c r="N638" t="str">
        <f>IFERROR(INDEX(Proyectos!$H$3:$H$299,MATCH(F630*100+8,Proyectos!$M$3:$M$299,0)),"")</f>
        <v/>
      </c>
      <c r="O638" t="str">
        <f>IFERROR(INDEX(Proyectos!$H$3:$H$299,MATCH(G630*100+8,Proyectos!$M$3:$M$299,0)),"")</f>
        <v/>
      </c>
    </row>
    <row r="639" ht="15" customHeight="1">
      <c r="A639" s="37" t="n">
        <v>46594</v>
      </c>
      <c r="B639" s="37" t="n">
        <v>46595</v>
      </c>
      <c r="C639" s="37" t="n">
        <v>46596</v>
      </c>
      <c r="D639" s="37" t="n">
        <v>46597</v>
      </c>
      <c r="E639" s="37" t="n">
        <v>46598</v>
      </c>
      <c r="F639" s="37" t="n">
        <v>46599</v>
      </c>
      <c r="G639" s="36" t="n"/>
    </row>
    <row r="640" ht="24" customHeight="1">
      <c r="A640" s="38" t="str">
        <f>IFERROR("#"&amp;INDEX(Proyectos!$A$3:$A$299,MATCH(A639*100+1,Proyectos!$M$3:$M$299,0))&amp;" · "&amp;INDEX(Proyectos!$D$3:$D$299,MATCH(A639*100+1,Proyectos!$M$3:$M$299,0)),"")</f>
        <v/>
      </c>
      <c r="B640" s="38" t="str">
        <f>IFERROR("#"&amp;INDEX(Proyectos!$A$3:$A$299,MATCH(B639*100+1,Proyectos!$M$3:$M$299,0))&amp;" · "&amp;INDEX(Proyectos!$D$3:$D$299,MATCH(B639*100+1,Proyectos!$M$3:$M$299,0)),"")</f>
        <v/>
      </c>
      <c r="C640" s="38" t="str">
        <f>IFERROR("#"&amp;INDEX(Proyectos!$A$3:$A$299,MATCH(C639*100+1,Proyectos!$M$3:$M$299,0))&amp;" · "&amp;INDEX(Proyectos!$D$3:$D$299,MATCH(C639*100+1,Proyectos!$M$3:$M$299,0)),"")</f>
        <v/>
      </c>
      <c r="D640" s="38" t="str">
        <f>IFERROR("#"&amp;INDEX(Proyectos!$A$3:$A$299,MATCH(D639*100+1,Proyectos!$M$3:$M$299,0))&amp;" · "&amp;INDEX(Proyectos!$D$3:$D$299,MATCH(D639*100+1,Proyectos!$M$3:$M$299,0)),"")</f>
        <v/>
      </c>
      <c r="E640" s="38" t="str">
        <f>IFERROR("#"&amp;INDEX(Proyectos!$A$3:$A$299,MATCH(E639*100+1,Proyectos!$M$3:$M$299,0))&amp;" · "&amp;INDEX(Proyectos!$D$3:$D$299,MATCH(E639*100+1,Proyectos!$M$3:$M$299,0)),"")</f>
        <v/>
      </c>
      <c r="F640" s="38" t="str">
        <f>IFERROR("#"&amp;INDEX(Proyectos!$A$3:$A$299,MATCH(F639*100+1,Proyectos!$M$3:$M$299,0))&amp;" · "&amp;INDEX(Proyectos!$D$3:$D$299,MATCH(F639*100+1,Proyectos!$M$3:$M$299,0)),"")</f>
        <v/>
      </c>
      <c r="G640" s="36" t="n"/>
      <c r="I640" t="str">
        <f>IFERROR(INDEX(Proyectos!$H$3:$H$299,MATCH(A639*100+1,Proyectos!$M$3:$M$299,0)),"")</f>
        <v/>
      </c>
      <c r="J640" t="str">
        <f>IFERROR(INDEX(Proyectos!$H$3:$H$299,MATCH(B639*100+1,Proyectos!$M$3:$M$299,0)),"")</f>
        <v/>
      </c>
      <c r="K640" t="str">
        <f>IFERROR(INDEX(Proyectos!$H$3:$H$299,MATCH(C639*100+1,Proyectos!$M$3:$M$299,0)),"")</f>
        <v/>
      </c>
      <c r="L640" t="str">
        <f>IFERROR(INDEX(Proyectos!$H$3:$H$299,MATCH(D639*100+1,Proyectos!$M$3:$M$299,0)),"")</f>
        <v/>
      </c>
      <c r="M640" t="str">
        <f>IFERROR(INDEX(Proyectos!$H$3:$H$299,MATCH(E639*100+1,Proyectos!$M$3:$M$299,0)),"")</f>
        <v/>
      </c>
      <c r="N640" t="str">
        <f>IFERROR(INDEX(Proyectos!$H$3:$H$299,MATCH(F639*100+1,Proyectos!$M$3:$M$299,0)),"")</f>
        <v/>
      </c>
    </row>
    <row r="641" ht="24" customHeight="1">
      <c r="A641" s="38" t="str">
        <f>IFERROR("#"&amp;INDEX(Proyectos!$A$3:$A$299,MATCH(A639*100+2,Proyectos!$M$3:$M$299,0))&amp;" · "&amp;INDEX(Proyectos!$D$3:$D$299,MATCH(A639*100+2,Proyectos!$M$3:$M$299,0)),"")</f>
        <v/>
      </c>
      <c r="B641" s="38" t="str">
        <f>IFERROR("#"&amp;INDEX(Proyectos!$A$3:$A$299,MATCH(B639*100+2,Proyectos!$M$3:$M$299,0))&amp;" · "&amp;INDEX(Proyectos!$D$3:$D$299,MATCH(B639*100+2,Proyectos!$M$3:$M$299,0)),"")</f>
        <v/>
      </c>
      <c r="C641" s="38" t="str">
        <f>IFERROR("#"&amp;INDEX(Proyectos!$A$3:$A$299,MATCH(C639*100+2,Proyectos!$M$3:$M$299,0))&amp;" · "&amp;INDEX(Proyectos!$D$3:$D$299,MATCH(C639*100+2,Proyectos!$M$3:$M$299,0)),"")</f>
        <v/>
      </c>
      <c r="D641" s="38" t="str">
        <f>IFERROR("#"&amp;INDEX(Proyectos!$A$3:$A$299,MATCH(D639*100+2,Proyectos!$M$3:$M$299,0))&amp;" · "&amp;INDEX(Proyectos!$D$3:$D$299,MATCH(D639*100+2,Proyectos!$M$3:$M$299,0)),"")</f>
        <v/>
      </c>
      <c r="E641" s="38" t="str">
        <f>IFERROR("#"&amp;INDEX(Proyectos!$A$3:$A$299,MATCH(E639*100+2,Proyectos!$M$3:$M$299,0))&amp;" · "&amp;INDEX(Proyectos!$D$3:$D$299,MATCH(E639*100+2,Proyectos!$M$3:$M$299,0)),"")</f>
        <v/>
      </c>
      <c r="F641" s="38" t="str">
        <f>IFERROR("#"&amp;INDEX(Proyectos!$A$3:$A$299,MATCH(F639*100+2,Proyectos!$M$3:$M$299,0))&amp;" · "&amp;INDEX(Proyectos!$D$3:$D$299,MATCH(F639*100+2,Proyectos!$M$3:$M$299,0)),"")</f>
        <v/>
      </c>
      <c r="G641" s="36" t="n"/>
      <c r="I641" t="str">
        <f>IFERROR(INDEX(Proyectos!$H$3:$H$299,MATCH(A639*100+2,Proyectos!$M$3:$M$299,0)),"")</f>
        <v/>
      </c>
      <c r="J641" t="str">
        <f>IFERROR(INDEX(Proyectos!$H$3:$H$299,MATCH(B639*100+2,Proyectos!$M$3:$M$299,0)),"")</f>
        <v/>
      </c>
      <c r="K641" t="str">
        <f>IFERROR(INDEX(Proyectos!$H$3:$H$299,MATCH(C639*100+2,Proyectos!$M$3:$M$299,0)),"")</f>
        <v/>
      </c>
      <c r="L641" t="str">
        <f>IFERROR(INDEX(Proyectos!$H$3:$H$299,MATCH(D639*100+2,Proyectos!$M$3:$M$299,0)),"")</f>
        <v/>
      </c>
      <c r="M641" t="str">
        <f>IFERROR(INDEX(Proyectos!$H$3:$H$299,MATCH(E639*100+2,Proyectos!$M$3:$M$299,0)),"")</f>
        <v/>
      </c>
      <c r="N641" t="str">
        <f>IFERROR(INDEX(Proyectos!$H$3:$H$299,MATCH(F639*100+2,Proyectos!$M$3:$M$299,0)),"")</f>
        <v/>
      </c>
    </row>
    <row r="642" ht="24" customHeight="1">
      <c r="A642" s="38" t="str">
        <f>IFERROR("#"&amp;INDEX(Proyectos!$A$3:$A$299,MATCH(A639*100+3,Proyectos!$M$3:$M$299,0))&amp;" · "&amp;INDEX(Proyectos!$D$3:$D$299,MATCH(A639*100+3,Proyectos!$M$3:$M$299,0)),"")</f>
        <v/>
      </c>
      <c r="B642" s="38" t="str">
        <f>IFERROR("#"&amp;INDEX(Proyectos!$A$3:$A$299,MATCH(B639*100+3,Proyectos!$M$3:$M$299,0))&amp;" · "&amp;INDEX(Proyectos!$D$3:$D$299,MATCH(B639*100+3,Proyectos!$M$3:$M$299,0)),"")</f>
        <v/>
      </c>
      <c r="C642" s="38" t="str">
        <f>IFERROR("#"&amp;INDEX(Proyectos!$A$3:$A$299,MATCH(C639*100+3,Proyectos!$M$3:$M$299,0))&amp;" · "&amp;INDEX(Proyectos!$D$3:$D$299,MATCH(C639*100+3,Proyectos!$M$3:$M$299,0)),"")</f>
        <v/>
      </c>
      <c r="D642" s="38" t="str">
        <f>IFERROR("#"&amp;INDEX(Proyectos!$A$3:$A$299,MATCH(D639*100+3,Proyectos!$M$3:$M$299,0))&amp;" · "&amp;INDEX(Proyectos!$D$3:$D$299,MATCH(D639*100+3,Proyectos!$M$3:$M$299,0)),"")</f>
        <v/>
      </c>
      <c r="E642" s="38" t="str">
        <f>IFERROR("#"&amp;INDEX(Proyectos!$A$3:$A$299,MATCH(E639*100+3,Proyectos!$M$3:$M$299,0))&amp;" · "&amp;INDEX(Proyectos!$D$3:$D$299,MATCH(E639*100+3,Proyectos!$M$3:$M$299,0)),"")</f>
        <v/>
      </c>
      <c r="F642" s="38" t="str">
        <f>IFERROR("#"&amp;INDEX(Proyectos!$A$3:$A$299,MATCH(F639*100+3,Proyectos!$M$3:$M$299,0))&amp;" · "&amp;INDEX(Proyectos!$D$3:$D$299,MATCH(F639*100+3,Proyectos!$M$3:$M$299,0)),"")</f>
        <v/>
      </c>
      <c r="G642" s="36" t="n"/>
      <c r="I642" t="str">
        <f>IFERROR(INDEX(Proyectos!$H$3:$H$299,MATCH(A639*100+3,Proyectos!$M$3:$M$299,0)),"")</f>
        <v/>
      </c>
      <c r="J642" t="str">
        <f>IFERROR(INDEX(Proyectos!$H$3:$H$299,MATCH(B639*100+3,Proyectos!$M$3:$M$299,0)),"")</f>
        <v/>
      </c>
      <c r="K642" t="str">
        <f>IFERROR(INDEX(Proyectos!$H$3:$H$299,MATCH(C639*100+3,Proyectos!$M$3:$M$299,0)),"")</f>
        <v/>
      </c>
      <c r="L642" t="str">
        <f>IFERROR(INDEX(Proyectos!$H$3:$H$299,MATCH(D639*100+3,Proyectos!$M$3:$M$299,0)),"")</f>
        <v/>
      </c>
      <c r="M642" t="str">
        <f>IFERROR(INDEX(Proyectos!$H$3:$H$299,MATCH(E639*100+3,Proyectos!$M$3:$M$299,0)),"")</f>
        <v/>
      </c>
      <c r="N642" t="str">
        <f>IFERROR(INDEX(Proyectos!$H$3:$H$299,MATCH(F639*100+3,Proyectos!$M$3:$M$299,0)),"")</f>
        <v/>
      </c>
    </row>
    <row r="643" ht="24" customHeight="1">
      <c r="A643" s="38" t="str">
        <f>IFERROR("#"&amp;INDEX(Proyectos!$A$3:$A$299,MATCH(A639*100+4,Proyectos!$M$3:$M$299,0))&amp;" · "&amp;INDEX(Proyectos!$D$3:$D$299,MATCH(A639*100+4,Proyectos!$M$3:$M$299,0)),"")</f>
        <v/>
      </c>
      <c r="B643" s="38" t="str">
        <f>IFERROR("#"&amp;INDEX(Proyectos!$A$3:$A$299,MATCH(B639*100+4,Proyectos!$M$3:$M$299,0))&amp;" · "&amp;INDEX(Proyectos!$D$3:$D$299,MATCH(B639*100+4,Proyectos!$M$3:$M$299,0)),"")</f>
        <v/>
      </c>
      <c r="C643" s="38" t="str">
        <f>IFERROR("#"&amp;INDEX(Proyectos!$A$3:$A$299,MATCH(C639*100+4,Proyectos!$M$3:$M$299,0))&amp;" · "&amp;INDEX(Proyectos!$D$3:$D$299,MATCH(C639*100+4,Proyectos!$M$3:$M$299,0)),"")</f>
        <v/>
      </c>
      <c r="D643" s="38" t="str">
        <f>IFERROR("#"&amp;INDEX(Proyectos!$A$3:$A$299,MATCH(D639*100+4,Proyectos!$M$3:$M$299,0))&amp;" · "&amp;INDEX(Proyectos!$D$3:$D$299,MATCH(D639*100+4,Proyectos!$M$3:$M$299,0)),"")</f>
        <v/>
      </c>
      <c r="E643" s="38" t="str">
        <f>IFERROR("#"&amp;INDEX(Proyectos!$A$3:$A$299,MATCH(E639*100+4,Proyectos!$M$3:$M$299,0))&amp;" · "&amp;INDEX(Proyectos!$D$3:$D$299,MATCH(E639*100+4,Proyectos!$M$3:$M$299,0)),"")</f>
        <v/>
      </c>
      <c r="F643" s="38" t="str">
        <f>IFERROR("#"&amp;INDEX(Proyectos!$A$3:$A$299,MATCH(F639*100+4,Proyectos!$M$3:$M$299,0))&amp;" · "&amp;INDEX(Proyectos!$D$3:$D$299,MATCH(F639*100+4,Proyectos!$M$3:$M$299,0)),"")</f>
        <v/>
      </c>
      <c r="G643" s="36" t="n"/>
      <c r="I643" t="str">
        <f>IFERROR(INDEX(Proyectos!$H$3:$H$299,MATCH(A639*100+4,Proyectos!$M$3:$M$299,0)),"")</f>
        <v/>
      </c>
      <c r="J643" t="str">
        <f>IFERROR(INDEX(Proyectos!$H$3:$H$299,MATCH(B639*100+4,Proyectos!$M$3:$M$299,0)),"")</f>
        <v/>
      </c>
      <c r="K643" t="str">
        <f>IFERROR(INDEX(Proyectos!$H$3:$H$299,MATCH(C639*100+4,Proyectos!$M$3:$M$299,0)),"")</f>
        <v/>
      </c>
      <c r="L643" t="str">
        <f>IFERROR(INDEX(Proyectos!$H$3:$H$299,MATCH(D639*100+4,Proyectos!$M$3:$M$299,0)),"")</f>
        <v/>
      </c>
      <c r="M643" t="str">
        <f>IFERROR(INDEX(Proyectos!$H$3:$H$299,MATCH(E639*100+4,Proyectos!$M$3:$M$299,0)),"")</f>
        <v/>
      </c>
      <c r="N643" t="str">
        <f>IFERROR(INDEX(Proyectos!$H$3:$H$299,MATCH(F639*100+4,Proyectos!$M$3:$M$299,0)),"")</f>
        <v/>
      </c>
    </row>
    <row r="644" ht="24" customHeight="1">
      <c r="A644" s="38" t="str">
        <f>IFERROR("#"&amp;INDEX(Proyectos!$A$3:$A$299,MATCH(A639*100+5,Proyectos!$M$3:$M$299,0))&amp;" · "&amp;INDEX(Proyectos!$D$3:$D$299,MATCH(A639*100+5,Proyectos!$M$3:$M$299,0)),"")</f>
        <v/>
      </c>
      <c r="B644" s="38" t="str">
        <f>IFERROR("#"&amp;INDEX(Proyectos!$A$3:$A$299,MATCH(B639*100+5,Proyectos!$M$3:$M$299,0))&amp;" · "&amp;INDEX(Proyectos!$D$3:$D$299,MATCH(B639*100+5,Proyectos!$M$3:$M$299,0)),"")</f>
        <v/>
      </c>
      <c r="C644" s="38" t="str">
        <f>IFERROR("#"&amp;INDEX(Proyectos!$A$3:$A$299,MATCH(C639*100+5,Proyectos!$M$3:$M$299,0))&amp;" · "&amp;INDEX(Proyectos!$D$3:$D$299,MATCH(C639*100+5,Proyectos!$M$3:$M$299,0)),"")</f>
        <v/>
      </c>
      <c r="D644" s="38" t="str">
        <f>IFERROR("#"&amp;INDEX(Proyectos!$A$3:$A$299,MATCH(D639*100+5,Proyectos!$M$3:$M$299,0))&amp;" · "&amp;INDEX(Proyectos!$D$3:$D$299,MATCH(D639*100+5,Proyectos!$M$3:$M$299,0)),"")</f>
        <v/>
      </c>
      <c r="E644" s="38" t="str">
        <f>IFERROR("#"&amp;INDEX(Proyectos!$A$3:$A$299,MATCH(E639*100+5,Proyectos!$M$3:$M$299,0))&amp;" · "&amp;INDEX(Proyectos!$D$3:$D$299,MATCH(E639*100+5,Proyectos!$M$3:$M$299,0)),"")</f>
        <v/>
      </c>
      <c r="F644" s="38" t="str">
        <f>IFERROR("#"&amp;INDEX(Proyectos!$A$3:$A$299,MATCH(F639*100+5,Proyectos!$M$3:$M$299,0))&amp;" · "&amp;INDEX(Proyectos!$D$3:$D$299,MATCH(F639*100+5,Proyectos!$M$3:$M$299,0)),"")</f>
        <v/>
      </c>
      <c r="G644" s="36" t="n"/>
      <c r="I644" t="str">
        <f>IFERROR(INDEX(Proyectos!$H$3:$H$299,MATCH(A639*100+5,Proyectos!$M$3:$M$299,0)),"")</f>
        <v/>
      </c>
      <c r="J644" t="str">
        <f>IFERROR(INDEX(Proyectos!$H$3:$H$299,MATCH(B639*100+5,Proyectos!$M$3:$M$299,0)),"")</f>
        <v/>
      </c>
      <c r="K644" t="str">
        <f>IFERROR(INDEX(Proyectos!$H$3:$H$299,MATCH(C639*100+5,Proyectos!$M$3:$M$299,0)),"")</f>
        <v/>
      </c>
      <c r="L644" t="str">
        <f>IFERROR(INDEX(Proyectos!$H$3:$H$299,MATCH(D639*100+5,Proyectos!$M$3:$M$299,0)),"")</f>
        <v/>
      </c>
      <c r="M644" t="str">
        <f>IFERROR(INDEX(Proyectos!$H$3:$H$299,MATCH(E639*100+5,Proyectos!$M$3:$M$299,0)),"")</f>
        <v/>
      </c>
      <c r="N644" t="str">
        <f>IFERROR(INDEX(Proyectos!$H$3:$H$299,MATCH(F639*100+5,Proyectos!$M$3:$M$299,0)),"")</f>
        <v/>
      </c>
    </row>
    <row r="645" ht="24" customHeight="1">
      <c r="A645" s="38" t="str">
        <f>IFERROR("#"&amp;INDEX(Proyectos!$A$3:$A$299,MATCH(A639*100+6,Proyectos!$M$3:$M$299,0))&amp;" · "&amp;INDEX(Proyectos!$D$3:$D$299,MATCH(A639*100+6,Proyectos!$M$3:$M$299,0)),"")</f>
        <v/>
      </c>
      <c r="B645" s="38" t="str">
        <f>IFERROR("#"&amp;INDEX(Proyectos!$A$3:$A$299,MATCH(B639*100+6,Proyectos!$M$3:$M$299,0))&amp;" · "&amp;INDEX(Proyectos!$D$3:$D$299,MATCH(B639*100+6,Proyectos!$M$3:$M$299,0)),"")</f>
        <v/>
      </c>
      <c r="C645" s="38" t="str">
        <f>IFERROR("#"&amp;INDEX(Proyectos!$A$3:$A$299,MATCH(C639*100+6,Proyectos!$M$3:$M$299,0))&amp;" · "&amp;INDEX(Proyectos!$D$3:$D$299,MATCH(C639*100+6,Proyectos!$M$3:$M$299,0)),"")</f>
        <v/>
      </c>
      <c r="D645" s="38" t="str">
        <f>IFERROR("#"&amp;INDEX(Proyectos!$A$3:$A$299,MATCH(D639*100+6,Proyectos!$M$3:$M$299,0))&amp;" · "&amp;INDEX(Proyectos!$D$3:$D$299,MATCH(D639*100+6,Proyectos!$M$3:$M$299,0)),"")</f>
        <v/>
      </c>
      <c r="E645" s="38" t="str">
        <f>IFERROR("#"&amp;INDEX(Proyectos!$A$3:$A$299,MATCH(E639*100+6,Proyectos!$M$3:$M$299,0))&amp;" · "&amp;INDEX(Proyectos!$D$3:$D$299,MATCH(E639*100+6,Proyectos!$M$3:$M$299,0)),"")</f>
        <v/>
      </c>
      <c r="F645" s="38" t="str">
        <f>IFERROR("#"&amp;INDEX(Proyectos!$A$3:$A$299,MATCH(F639*100+6,Proyectos!$M$3:$M$299,0))&amp;" · "&amp;INDEX(Proyectos!$D$3:$D$299,MATCH(F639*100+6,Proyectos!$M$3:$M$299,0)),"")</f>
        <v/>
      </c>
      <c r="G645" s="36" t="n"/>
      <c r="I645" t="str">
        <f>IFERROR(INDEX(Proyectos!$H$3:$H$299,MATCH(A639*100+6,Proyectos!$M$3:$M$299,0)),"")</f>
        <v/>
      </c>
      <c r="J645" t="str">
        <f>IFERROR(INDEX(Proyectos!$H$3:$H$299,MATCH(B639*100+6,Proyectos!$M$3:$M$299,0)),"")</f>
        <v/>
      </c>
      <c r="K645" t="str">
        <f>IFERROR(INDEX(Proyectos!$H$3:$H$299,MATCH(C639*100+6,Proyectos!$M$3:$M$299,0)),"")</f>
        <v/>
      </c>
      <c r="L645" t="str">
        <f>IFERROR(INDEX(Proyectos!$H$3:$H$299,MATCH(D639*100+6,Proyectos!$M$3:$M$299,0)),"")</f>
        <v/>
      </c>
      <c r="M645" t="str">
        <f>IFERROR(INDEX(Proyectos!$H$3:$H$299,MATCH(E639*100+6,Proyectos!$M$3:$M$299,0)),"")</f>
        <v/>
      </c>
      <c r="N645" t="str">
        <f>IFERROR(INDEX(Proyectos!$H$3:$H$299,MATCH(F639*100+6,Proyectos!$M$3:$M$299,0)),"")</f>
        <v/>
      </c>
    </row>
    <row r="646" ht="24" customHeight="1">
      <c r="A646" s="38" t="str">
        <f>IFERROR("#"&amp;INDEX(Proyectos!$A$3:$A$299,MATCH(A639*100+7,Proyectos!$M$3:$M$299,0))&amp;" · "&amp;INDEX(Proyectos!$D$3:$D$299,MATCH(A639*100+7,Proyectos!$M$3:$M$299,0)),"")</f>
        <v/>
      </c>
      <c r="B646" s="38" t="str">
        <f>IFERROR("#"&amp;INDEX(Proyectos!$A$3:$A$299,MATCH(B639*100+7,Proyectos!$M$3:$M$299,0))&amp;" · "&amp;INDEX(Proyectos!$D$3:$D$299,MATCH(B639*100+7,Proyectos!$M$3:$M$299,0)),"")</f>
        <v/>
      </c>
      <c r="C646" s="38" t="str">
        <f>IFERROR("#"&amp;INDEX(Proyectos!$A$3:$A$299,MATCH(C639*100+7,Proyectos!$M$3:$M$299,0))&amp;" · "&amp;INDEX(Proyectos!$D$3:$D$299,MATCH(C639*100+7,Proyectos!$M$3:$M$299,0)),"")</f>
        <v/>
      </c>
      <c r="D646" s="38" t="str">
        <f>IFERROR("#"&amp;INDEX(Proyectos!$A$3:$A$299,MATCH(D639*100+7,Proyectos!$M$3:$M$299,0))&amp;" · "&amp;INDEX(Proyectos!$D$3:$D$299,MATCH(D639*100+7,Proyectos!$M$3:$M$299,0)),"")</f>
        <v/>
      </c>
      <c r="E646" s="38" t="str">
        <f>IFERROR("#"&amp;INDEX(Proyectos!$A$3:$A$299,MATCH(E639*100+7,Proyectos!$M$3:$M$299,0))&amp;" · "&amp;INDEX(Proyectos!$D$3:$D$299,MATCH(E639*100+7,Proyectos!$M$3:$M$299,0)),"")</f>
        <v/>
      </c>
      <c r="F646" s="38" t="str">
        <f>IFERROR("#"&amp;INDEX(Proyectos!$A$3:$A$299,MATCH(F639*100+7,Proyectos!$M$3:$M$299,0))&amp;" · "&amp;INDEX(Proyectos!$D$3:$D$299,MATCH(F639*100+7,Proyectos!$M$3:$M$299,0)),"")</f>
        <v/>
      </c>
      <c r="G646" s="36" t="n"/>
      <c r="I646" t="str">
        <f>IFERROR(INDEX(Proyectos!$H$3:$H$299,MATCH(A639*100+7,Proyectos!$M$3:$M$299,0)),"")</f>
        <v/>
      </c>
      <c r="J646" t="str">
        <f>IFERROR(INDEX(Proyectos!$H$3:$H$299,MATCH(B639*100+7,Proyectos!$M$3:$M$299,0)),"")</f>
        <v/>
      </c>
      <c r="K646" t="str">
        <f>IFERROR(INDEX(Proyectos!$H$3:$H$299,MATCH(C639*100+7,Proyectos!$M$3:$M$299,0)),"")</f>
        <v/>
      </c>
      <c r="L646" t="str">
        <f>IFERROR(INDEX(Proyectos!$H$3:$H$299,MATCH(D639*100+7,Proyectos!$M$3:$M$299,0)),"")</f>
        <v/>
      </c>
      <c r="M646" t="str">
        <f>IFERROR(INDEX(Proyectos!$H$3:$H$299,MATCH(E639*100+7,Proyectos!$M$3:$M$299,0)),"")</f>
        <v/>
      </c>
      <c r="N646" t="str">
        <f>IFERROR(INDEX(Proyectos!$H$3:$H$299,MATCH(F639*100+7,Proyectos!$M$3:$M$299,0)),"")</f>
        <v/>
      </c>
    </row>
    <row r="647" ht="24" customHeight="1">
      <c r="A647" s="38" t="str">
        <f>IFERROR("#"&amp;INDEX(Proyectos!$A$3:$A$299,MATCH(A639*100+8,Proyectos!$M$3:$M$299,0))&amp;" · "&amp;INDEX(Proyectos!$D$3:$D$299,MATCH(A639*100+8,Proyectos!$M$3:$M$299,0)),"")</f>
        <v/>
      </c>
      <c r="B647" s="38" t="str">
        <f>IFERROR("#"&amp;INDEX(Proyectos!$A$3:$A$299,MATCH(B639*100+8,Proyectos!$M$3:$M$299,0))&amp;" · "&amp;INDEX(Proyectos!$D$3:$D$299,MATCH(B639*100+8,Proyectos!$M$3:$M$299,0)),"")</f>
        <v/>
      </c>
      <c r="C647" s="38" t="str">
        <f>IFERROR("#"&amp;INDEX(Proyectos!$A$3:$A$299,MATCH(C639*100+8,Proyectos!$M$3:$M$299,0))&amp;" · "&amp;INDEX(Proyectos!$D$3:$D$299,MATCH(C639*100+8,Proyectos!$M$3:$M$299,0)),"")</f>
        <v/>
      </c>
      <c r="D647" s="38" t="str">
        <f>IFERROR("#"&amp;INDEX(Proyectos!$A$3:$A$299,MATCH(D639*100+8,Proyectos!$M$3:$M$299,0))&amp;" · "&amp;INDEX(Proyectos!$D$3:$D$299,MATCH(D639*100+8,Proyectos!$M$3:$M$299,0)),"")</f>
        <v/>
      </c>
      <c r="E647" s="38" t="str">
        <f>IFERROR("#"&amp;INDEX(Proyectos!$A$3:$A$299,MATCH(E639*100+8,Proyectos!$M$3:$M$299,0))&amp;" · "&amp;INDEX(Proyectos!$D$3:$D$299,MATCH(E639*100+8,Proyectos!$M$3:$M$299,0)),"")</f>
        <v/>
      </c>
      <c r="F647" s="38" t="str">
        <f>IFERROR("#"&amp;INDEX(Proyectos!$A$3:$A$299,MATCH(F639*100+8,Proyectos!$M$3:$M$299,0))&amp;" · "&amp;INDEX(Proyectos!$D$3:$D$299,MATCH(F639*100+8,Proyectos!$M$3:$M$299,0)),"")</f>
        <v/>
      </c>
      <c r="G647" s="36" t="n"/>
      <c r="I647" t="str">
        <f>IFERROR(INDEX(Proyectos!$H$3:$H$299,MATCH(A639*100+8,Proyectos!$M$3:$M$299,0)),"")</f>
        <v/>
      </c>
      <c r="J647" t="str">
        <f>IFERROR(INDEX(Proyectos!$H$3:$H$299,MATCH(B639*100+8,Proyectos!$M$3:$M$299,0)),"")</f>
        <v/>
      </c>
      <c r="K647" t="str">
        <f>IFERROR(INDEX(Proyectos!$H$3:$H$299,MATCH(C639*100+8,Proyectos!$M$3:$M$299,0)),"")</f>
        <v/>
      </c>
      <c r="L647" t="str">
        <f>IFERROR(INDEX(Proyectos!$H$3:$H$299,MATCH(D639*100+8,Proyectos!$M$3:$M$299,0)),"")</f>
        <v/>
      </c>
      <c r="M647" t="str">
        <f>IFERROR(INDEX(Proyectos!$H$3:$H$299,MATCH(E639*100+8,Proyectos!$M$3:$M$299,0)),"")</f>
        <v/>
      </c>
      <c r="N647" t="str">
        <f>IFERROR(INDEX(Proyectos!$H$3:$H$299,MATCH(F639*100+8,Proyectos!$M$3:$M$299,0)),"")</f>
        <v/>
      </c>
    </row>
    <row r="649" ht="21.75" customHeight="1">
      <c r="A649" s="66" t="inlineStr">
        <is>
          <t>AGOSTO 2027</t>
        </is>
      </c>
    </row>
    <row r="650" ht="15.75" customHeight="1">
      <c r="A650" s="35" t="inlineStr">
        <is>
          <t>LUN</t>
        </is>
      </c>
      <c r="B650" s="35" t="inlineStr">
        <is>
          <t>MAR</t>
        </is>
      </c>
      <c r="C650" s="35" t="inlineStr">
        <is>
          <t>MIÉ</t>
        </is>
      </c>
      <c r="D650" s="35" t="inlineStr">
        <is>
          <t>JUE</t>
        </is>
      </c>
      <c r="E650" s="35" t="inlineStr">
        <is>
          <t>VIE</t>
        </is>
      </c>
      <c r="F650" s="35" t="inlineStr">
        <is>
          <t>SÁB</t>
        </is>
      </c>
      <c r="G650" s="35" t="inlineStr">
        <is>
          <t>DOM</t>
        </is>
      </c>
    </row>
    <row r="651" ht="15" customHeight="1">
      <c r="A651" s="36" t="n"/>
      <c r="B651" s="36" t="n"/>
      <c r="C651" s="36" t="n"/>
      <c r="D651" s="36" t="n"/>
      <c r="E651" s="36" t="n"/>
      <c r="F651" s="36" t="n"/>
      <c r="G651" s="37" t="n">
        <v>46600</v>
      </c>
    </row>
    <row r="652" ht="24" customHeight="1">
      <c r="A652" s="36" t="n"/>
      <c r="B652" s="36" t="n"/>
      <c r="C652" s="36" t="n"/>
      <c r="D652" s="36" t="n"/>
      <c r="E652" s="36" t="n"/>
      <c r="F652" s="36" t="n"/>
      <c r="G652" s="38" t="str">
        <f>IFERROR("#"&amp;INDEX(Proyectos!$A$3:$A$299,MATCH(G651*100+1,Proyectos!$M$3:$M$299,0))&amp;" · "&amp;INDEX(Proyectos!$D$3:$D$299,MATCH(G651*100+1,Proyectos!$M$3:$M$299,0)),"")</f>
        <v/>
      </c>
      <c r="O652" t="str">
        <f>IFERROR(INDEX(Proyectos!$H$3:$H$299,MATCH(G651*100+1,Proyectos!$M$3:$M$299,0)),"")</f>
        <v/>
      </c>
    </row>
    <row r="653" ht="24" customHeight="1">
      <c r="A653" s="36" t="n"/>
      <c r="B653" s="36" t="n"/>
      <c r="C653" s="36" t="n"/>
      <c r="D653" s="36" t="n"/>
      <c r="E653" s="36" t="n"/>
      <c r="F653" s="36" t="n"/>
      <c r="G653" s="38" t="str">
        <f>IFERROR("#"&amp;INDEX(Proyectos!$A$3:$A$299,MATCH(G651*100+2,Proyectos!$M$3:$M$299,0))&amp;" · "&amp;INDEX(Proyectos!$D$3:$D$299,MATCH(G651*100+2,Proyectos!$M$3:$M$299,0)),"")</f>
        <v/>
      </c>
      <c r="O653" t="str">
        <f>IFERROR(INDEX(Proyectos!$H$3:$H$299,MATCH(G651*100+2,Proyectos!$M$3:$M$299,0)),"")</f>
        <v/>
      </c>
    </row>
    <row r="654" ht="24" customHeight="1">
      <c r="A654" s="36" t="n"/>
      <c r="B654" s="36" t="n"/>
      <c r="C654" s="36" t="n"/>
      <c r="D654" s="36" t="n"/>
      <c r="E654" s="36" t="n"/>
      <c r="F654" s="36" t="n"/>
      <c r="G654" s="38" t="str">
        <f>IFERROR("#"&amp;INDEX(Proyectos!$A$3:$A$299,MATCH(G651*100+3,Proyectos!$M$3:$M$299,0))&amp;" · "&amp;INDEX(Proyectos!$D$3:$D$299,MATCH(G651*100+3,Proyectos!$M$3:$M$299,0)),"")</f>
        <v/>
      </c>
      <c r="O654" t="str">
        <f>IFERROR(INDEX(Proyectos!$H$3:$H$299,MATCH(G651*100+3,Proyectos!$M$3:$M$299,0)),"")</f>
        <v/>
      </c>
    </row>
    <row r="655" ht="24" customHeight="1">
      <c r="A655" s="36" t="n"/>
      <c r="B655" s="36" t="n"/>
      <c r="C655" s="36" t="n"/>
      <c r="D655" s="36" t="n"/>
      <c r="E655" s="36" t="n"/>
      <c r="F655" s="36" t="n"/>
      <c r="G655" s="38" t="str">
        <f>IFERROR("#"&amp;INDEX(Proyectos!$A$3:$A$299,MATCH(G651*100+4,Proyectos!$M$3:$M$299,0))&amp;" · "&amp;INDEX(Proyectos!$D$3:$D$299,MATCH(G651*100+4,Proyectos!$M$3:$M$299,0)),"")</f>
        <v/>
      </c>
      <c r="O655" t="str">
        <f>IFERROR(INDEX(Proyectos!$H$3:$H$299,MATCH(G651*100+4,Proyectos!$M$3:$M$299,0)),"")</f>
        <v/>
      </c>
    </row>
    <row r="656" ht="24" customHeight="1">
      <c r="A656" s="36" t="n"/>
      <c r="B656" s="36" t="n"/>
      <c r="C656" s="36" t="n"/>
      <c r="D656" s="36" t="n"/>
      <c r="E656" s="36" t="n"/>
      <c r="F656" s="36" t="n"/>
      <c r="G656" s="38" t="str">
        <f>IFERROR("#"&amp;INDEX(Proyectos!$A$3:$A$299,MATCH(G651*100+5,Proyectos!$M$3:$M$299,0))&amp;" · "&amp;INDEX(Proyectos!$D$3:$D$299,MATCH(G651*100+5,Proyectos!$M$3:$M$299,0)),"")</f>
        <v/>
      </c>
      <c r="O656" t="str">
        <f>IFERROR(INDEX(Proyectos!$H$3:$H$299,MATCH(G651*100+5,Proyectos!$M$3:$M$299,0)),"")</f>
        <v/>
      </c>
    </row>
    <row r="657" ht="24" customHeight="1">
      <c r="A657" s="36" t="n"/>
      <c r="B657" s="36" t="n"/>
      <c r="C657" s="36" t="n"/>
      <c r="D657" s="36" t="n"/>
      <c r="E657" s="36" t="n"/>
      <c r="F657" s="36" t="n"/>
      <c r="G657" s="38" t="str">
        <f>IFERROR("#"&amp;INDEX(Proyectos!$A$3:$A$299,MATCH(G651*100+6,Proyectos!$M$3:$M$299,0))&amp;" · "&amp;INDEX(Proyectos!$D$3:$D$299,MATCH(G651*100+6,Proyectos!$M$3:$M$299,0)),"")</f>
        <v/>
      </c>
      <c r="O657" t="str">
        <f>IFERROR(INDEX(Proyectos!$H$3:$H$299,MATCH(G651*100+6,Proyectos!$M$3:$M$299,0)),"")</f>
        <v/>
      </c>
    </row>
    <row r="658" ht="24" customHeight="1">
      <c r="A658" s="36" t="n"/>
      <c r="B658" s="36" t="n"/>
      <c r="C658" s="36" t="n"/>
      <c r="D658" s="36" t="n"/>
      <c r="E658" s="36" t="n"/>
      <c r="F658" s="36" t="n"/>
      <c r="G658" s="38" t="str">
        <f>IFERROR("#"&amp;INDEX(Proyectos!$A$3:$A$299,MATCH(G651*100+7,Proyectos!$M$3:$M$299,0))&amp;" · "&amp;INDEX(Proyectos!$D$3:$D$299,MATCH(G651*100+7,Proyectos!$M$3:$M$299,0)),"")</f>
        <v/>
      </c>
      <c r="O658" t="str">
        <f>IFERROR(INDEX(Proyectos!$H$3:$H$299,MATCH(G651*100+7,Proyectos!$M$3:$M$299,0)),"")</f>
        <v/>
      </c>
    </row>
    <row r="659" ht="24" customHeight="1">
      <c r="A659" s="36" t="n"/>
      <c r="B659" s="36" t="n"/>
      <c r="C659" s="36" t="n"/>
      <c r="D659" s="36" t="n"/>
      <c r="E659" s="36" t="n"/>
      <c r="F659" s="36" t="n"/>
      <c r="G659" s="38" t="str">
        <f>IFERROR("#"&amp;INDEX(Proyectos!$A$3:$A$299,MATCH(G651*100+8,Proyectos!$M$3:$M$299,0))&amp;" · "&amp;INDEX(Proyectos!$D$3:$D$299,MATCH(G651*100+8,Proyectos!$M$3:$M$299,0)),"")</f>
        <v/>
      </c>
      <c r="O659" t="str">
        <f>IFERROR(INDEX(Proyectos!$H$3:$H$299,MATCH(G651*100+8,Proyectos!$M$3:$M$299,0)),"")</f>
        <v/>
      </c>
    </row>
    <row r="660" ht="15" customHeight="1">
      <c r="A660" s="37" t="n">
        <v>46601</v>
      </c>
      <c r="B660" s="37" t="n">
        <v>46602</v>
      </c>
      <c r="C660" s="37" t="n">
        <v>46603</v>
      </c>
      <c r="D660" s="37" t="n">
        <v>46604</v>
      </c>
      <c r="E660" s="37" t="n">
        <v>46605</v>
      </c>
      <c r="F660" s="37" t="n">
        <v>46606</v>
      </c>
      <c r="G660" s="37" t="n">
        <v>46607</v>
      </c>
    </row>
    <row r="661" ht="24" customHeight="1">
      <c r="A661" s="38" t="str">
        <f>IFERROR("#"&amp;INDEX(Proyectos!$A$3:$A$299,MATCH(A660*100+1,Proyectos!$M$3:$M$299,0))&amp;" · "&amp;INDEX(Proyectos!$D$3:$D$299,MATCH(A660*100+1,Proyectos!$M$3:$M$299,0)),"")</f>
        <v/>
      </c>
      <c r="B661" s="38" t="str">
        <f>IFERROR("#"&amp;INDEX(Proyectos!$A$3:$A$299,MATCH(B660*100+1,Proyectos!$M$3:$M$299,0))&amp;" · "&amp;INDEX(Proyectos!$D$3:$D$299,MATCH(B660*100+1,Proyectos!$M$3:$M$299,0)),"")</f>
        <v/>
      </c>
      <c r="C661" s="38" t="str">
        <f>IFERROR("#"&amp;INDEX(Proyectos!$A$3:$A$299,MATCH(C660*100+1,Proyectos!$M$3:$M$299,0))&amp;" · "&amp;INDEX(Proyectos!$D$3:$D$299,MATCH(C660*100+1,Proyectos!$M$3:$M$299,0)),"")</f>
        <v/>
      </c>
      <c r="D661" s="38" t="str">
        <f>IFERROR("#"&amp;INDEX(Proyectos!$A$3:$A$299,MATCH(D660*100+1,Proyectos!$M$3:$M$299,0))&amp;" · "&amp;INDEX(Proyectos!$D$3:$D$299,MATCH(D660*100+1,Proyectos!$M$3:$M$299,0)),"")</f>
        <v/>
      </c>
      <c r="E661" s="38" t="str">
        <f>IFERROR("#"&amp;INDEX(Proyectos!$A$3:$A$299,MATCH(E660*100+1,Proyectos!$M$3:$M$299,0))&amp;" · "&amp;INDEX(Proyectos!$D$3:$D$299,MATCH(E660*100+1,Proyectos!$M$3:$M$299,0)),"")</f>
        <v/>
      </c>
      <c r="F661" s="38" t="str">
        <f>IFERROR("#"&amp;INDEX(Proyectos!$A$3:$A$299,MATCH(F660*100+1,Proyectos!$M$3:$M$299,0))&amp;" · "&amp;INDEX(Proyectos!$D$3:$D$299,MATCH(F660*100+1,Proyectos!$M$3:$M$299,0)),"")</f>
        <v/>
      </c>
      <c r="G661" s="38" t="str">
        <f>IFERROR("#"&amp;INDEX(Proyectos!$A$3:$A$299,MATCH(G660*100+1,Proyectos!$M$3:$M$299,0))&amp;" · "&amp;INDEX(Proyectos!$D$3:$D$299,MATCH(G660*100+1,Proyectos!$M$3:$M$299,0)),"")</f>
        <v/>
      </c>
      <c r="I661" t="str">
        <f>IFERROR(INDEX(Proyectos!$H$3:$H$299,MATCH(A660*100+1,Proyectos!$M$3:$M$299,0)),"")</f>
        <v/>
      </c>
      <c r="J661" t="str">
        <f>IFERROR(INDEX(Proyectos!$H$3:$H$299,MATCH(B660*100+1,Proyectos!$M$3:$M$299,0)),"")</f>
        <v/>
      </c>
      <c r="K661" t="str">
        <f>IFERROR(INDEX(Proyectos!$H$3:$H$299,MATCH(C660*100+1,Proyectos!$M$3:$M$299,0)),"")</f>
        <v/>
      </c>
      <c r="L661" t="str">
        <f>IFERROR(INDEX(Proyectos!$H$3:$H$299,MATCH(D660*100+1,Proyectos!$M$3:$M$299,0)),"")</f>
        <v/>
      </c>
      <c r="M661" t="str">
        <f>IFERROR(INDEX(Proyectos!$H$3:$H$299,MATCH(E660*100+1,Proyectos!$M$3:$M$299,0)),"")</f>
        <v/>
      </c>
      <c r="N661" t="str">
        <f>IFERROR(INDEX(Proyectos!$H$3:$H$299,MATCH(F660*100+1,Proyectos!$M$3:$M$299,0)),"")</f>
        <v/>
      </c>
      <c r="O661" t="str">
        <f>IFERROR(INDEX(Proyectos!$H$3:$H$299,MATCH(G660*100+1,Proyectos!$M$3:$M$299,0)),"")</f>
        <v/>
      </c>
    </row>
    <row r="662" ht="24" customHeight="1">
      <c r="A662" s="38" t="str">
        <f>IFERROR("#"&amp;INDEX(Proyectos!$A$3:$A$299,MATCH(A660*100+2,Proyectos!$M$3:$M$299,0))&amp;" · "&amp;INDEX(Proyectos!$D$3:$D$299,MATCH(A660*100+2,Proyectos!$M$3:$M$299,0)),"")</f>
        <v/>
      </c>
      <c r="B662" s="38" t="str">
        <f>IFERROR("#"&amp;INDEX(Proyectos!$A$3:$A$299,MATCH(B660*100+2,Proyectos!$M$3:$M$299,0))&amp;" · "&amp;INDEX(Proyectos!$D$3:$D$299,MATCH(B660*100+2,Proyectos!$M$3:$M$299,0)),"")</f>
        <v/>
      </c>
      <c r="C662" s="38" t="str">
        <f>IFERROR("#"&amp;INDEX(Proyectos!$A$3:$A$299,MATCH(C660*100+2,Proyectos!$M$3:$M$299,0))&amp;" · "&amp;INDEX(Proyectos!$D$3:$D$299,MATCH(C660*100+2,Proyectos!$M$3:$M$299,0)),"")</f>
        <v/>
      </c>
      <c r="D662" s="38" t="str">
        <f>IFERROR("#"&amp;INDEX(Proyectos!$A$3:$A$299,MATCH(D660*100+2,Proyectos!$M$3:$M$299,0))&amp;" · "&amp;INDEX(Proyectos!$D$3:$D$299,MATCH(D660*100+2,Proyectos!$M$3:$M$299,0)),"")</f>
        <v/>
      </c>
      <c r="E662" s="38" t="str">
        <f>IFERROR("#"&amp;INDEX(Proyectos!$A$3:$A$299,MATCH(E660*100+2,Proyectos!$M$3:$M$299,0))&amp;" · "&amp;INDEX(Proyectos!$D$3:$D$299,MATCH(E660*100+2,Proyectos!$M$3:$M$299,0)),"")</f>
        <v/>
      </c>
      <c r="F662" s="38" t="str">
        <f>IFERROR("#"&amp;INDEX(Proyectos!$A$3:$A$299,MATCH(F660*100+2,Proyectos!$M$3:$M$299,0))&amp;" · "&amp;INDEX(Proyectos!$D$3:$D$299,MATCH(F660*100+2,Proyectos!$M$3:$M$299,0)),"")</f>
        <v/>
      </c>
      <c r="G662" s="38" t="str">
        <f>IFERROR("#"&amp;INDEX(Proyectos!$A$3:$A$299,MATCH(G660*100+2,Proyectos!$M$3:$M$299,0))&amp;" · "&amp;INDEX(Proyectos!$D$3:$D$299,MATCH(G660*100+2,Proyectos!$M$3:$M$299,0)),"")</f>
        <v/>
      </c>
      <c r="I662" t="str">
        <f>IFERROR(INDEX(Proyectos!$H$3:$H$299,MATCH(A660*100+2,Proyectos!$M$3:$M$299,0)),"")</f>
        <v/>
      </c>
      <c r="J662" t="str">
        <f>IFERROR(INDEX(Proyectos!$H$3:$H$299,MATCH(B660*100+2,Proyectos!$M$3:$M$299,0)),"")</f>
        <v/>
      </c>
      <c r="K662" t="str">
        <f>IFERROR(INDEX(Proyectos!$H$3:$H$299,MATCH(C660*100+2,Proyectos!$M$3:$M$299,0)),"")</f>
        <v/>
      </c>
      <c r="L662" t="str">
        <f>IFERROR(INDEX(Proyectos!$H$3:$H$299,MATCH(D660*100+2,Proyectos!$M$3:$M$299,0)),"")</f>
        <v/>
      </c>
      <c r="M662" t="str">
        <f>IFERROR(INDEX(Proyectos!$H$3:$H$299,MATCH(E660*100+2,Proyectos!$M$3:$M$299,0)),"")</f>
        <v/>
      </c>
      <c r="N662" t="str">
        <f>IFERROR(INDEX(Proyectos!$H$3:$H$299,MATCH(F660*100+2,Proyectos!$M$3:$M$299,0)),"")</f>
        <v/>
      </c>
      <c r="O662" t="str">
        <f>IFERROR(INDEX(Proyectos!$H$3:$H$299,MATCH(G660*100+2,Proyectos!$M$3:$M$299,0)),"")</f>
        <v/>
      </c>
    </row>
    <row r="663" ht="24" customHeight="1">
      <c r="A663" s="38" t="str">
        <f>IFERROR("#"&amp;INDEX(Proyectos!$A$3:$A$299,MATCH(A660*100+3,Proyectos!$M$3:$M$299,0))&amp;" · "&amp;INDEX(Proyectos!$D$3:$D$299,MATCH(A660*100+3,Proyectos!$M$3:$M$299,0)),"")</f>
        <v/>
      </c>
      <c r="B663" s="38" t="str">
        <f>IFERROR("#"&amp;INDEX(Proyectos!$A$3:$A$299,MATCH(B660*100+3,Proyectos!$M$3:$M$299,0))&amp;" · "&amp;INDEX(Proyectos!$D$3:$D$299,MATCH(B660*100+3,Proyectos!$M$3:$M$299,0)),"")</f>
        <v/>
      </c>
      <c r="C663" s="38" t="str">
        <f>IFERROR("#"&amp;INDEX(Proyectos!$A$3:$A$299,MATCH(C660*100+3,Proyectos!$M$3:$M$299,0))&amp;" · "&amp;INDEX(Proyectos!$D$3:$D$299,MATCH(C660*100+3,Proyectos!$M$3:$M$299,0)),"")</f>
        <v/>
      </c>
      <c r="D663" s="38" t="str">
        <f>IFERROR("#"&amp;INDEX(Proyectos!$A$3:$A$299,MATCH(D660*100+3,Proyectos!$M$3:$M$299,0))&amp;" · "&amp;INDEX(Proyectos!$D$3:$D$299,MATCH(D660*100+3,Proyectos!$M$3:$M$299,0)),"")</f>
        <v/>
      </c>
      <c r="E663" s="38" t="str">
        <f>IFERROR("#"&amp;INDEX(Proyectos!$A$3:$A$299,MATCH(E660*100+3,Proyectos!$M$3:$M$299,0))&amp;" · "&amp;INDEX(Proyectos!$D$3:$D$299,MATCH(E660*100+3,Proyectos!$M$3:$M$299,0)),"")</f>
        <v/>
      </c>
      <c r="F663" s="38" t="str">
        <f>IFERROR("#"&amp;INDEX(Proyectos!$A$3:$A$299,MATCH(F660*100+3,Proyectos!$M$3:$M$299,0))&amp;" · "&amp;INDEX(Proyectos!$D$3:$D$299,MATCH(F660*100+3,Proyectos!$M$3:$M$299,0)),"")</f>
        <v/>
      </c>
      <c r="G663" s="38" t="str">
        <f>IFERROR("#"&amp;INDEX(Proyectos!$A$3:$A$299,MATCH(G660*100+3,Proyectos!$M$3:$M$299,0))&amp;" · "&amp;INDEX(Proyectos!$D$3:$D$299,MATCH(G660*100+3,Proyectos!$M$3:$M$299,0)),"")</f>
        <v/>
      </c>
      <c r="I663" t="str">
        <f>IFERROR(INDEX(Proyectos!$H$3:$H$299,MATCH(A660*100+3,Proyectos!$M$3:$M$299,0)),"")</f>
        <v/>
      </c>
      <c r="J663" t="str">
        <f>IFERROR(INDEX(Proyectos!$H$3:$H$299,MATCH(B660*100+3,Proyectos!$M$3:$M$299,0)),"")</f>
        <v/>
      </c>
      <c r="K663" t="str">
        <f>IFERROR(INDEX(Proyectos!$H$3:$H$299,MATCH(C660*100+3,Proyectos!$M$3:$M$299,0)),"")</f>
        <v/>
      </c>
      <c r="L663" t="str">
        <f>IFERROR(INDEX(Proyectos!$H$3:$H$299,MATCH(D660*100+3,Proyectos!$M$3:$M$299,0)),"")</f>
        <v/>
      </c>
      <c r="M663" t="str">
        <f>IFERROR(INDEX(Proyectos!$H$3:$H$299,MATCH(E660*100+3,Proyectos!$M$3:$M$299,0)),"")</f>
        <v/>
      </c>
      <c r="N663" t="str">
        <f>IFERROR(INDEX(Proyectos!$H$3:$H$299,MATCH(F660*100+3,Proyectos!$M$3:$M$299,0)),"")</f>
        <v/>
      </c>
      <c r="O663" t="str">
        <f>IFERROR(INDEX(Proyectos!$H$3:$H$299,MATCH(G660*100+3,Proyectos!$M$3:$M$299,0)),"")</f>
        <v/>
      </c>
    </row>
    <row r="664" ht="24" customHeight="1">
      <c r="A664" s="38" t="str">
        <f>IFERROR("#"&amp;INDEX(Proyectos!$A$3:$A$299,MATCH(A660*100+4,Proyectos!$M$3:$M$299,0))&amp;" · "&amp;INDEX(Proyectos!$D$3:$D$299,MATCH(A660*100+4,Proyectos!$M$3:$M$299,0)),"")</f>
        <v/>
      </c>
      <c r="B664" s="38" t="str">
        <f>IFERROR("#"&amp;INDEX(Proyectos!$A$3:$A$299,MATCH(B660*100+4,Proyectos!$M$3:$M$299,0))&amp;" · "&amp;INDEX(Proyectos!$D$3:$D$299,MATCH(B660*100+4,Proyectos!$M$3:$M$299,0)),"")</f>
        <v/>
      </c>
      <c r="C664" s="38" t="str">
        <f>IFERROR("#"&amp;INDEX(Proyectos!$A$3:$A$299,MATCH(C660*100+4,Proyectos!$M$3:$M$299,0))&amp;" · "&amp;INDEX(Proyectos!$D$3:$D$299,MATCH(C660*100+4,Proyectos!$M$3:$M$299,0)),"")</f>
        <v/>
      </c>
      <c r="D664" s="38" t="str">
        <f>IFERROR("#"&amp;INDEX(Proyectos!$A$3:$A$299,MATCH(D660*100+4,Proyectos!$M$3:$M$299,0))&amp;" · "&amp;INDEX(Proyectos!$D$3:$D$299,MATCH(D660*100+4,Proyectos!$M$3:$M$299,0)),"")</f>
        <v/>
      </c>
      <c r="E664" s="38" t="str">
        <f>IFERROR("#"&amp;INDEX(Proyectos!$A$3:$A$299,MATCH(E660*100+4,Proyectos!$M$3:$M$299,0))&amp;" · "&amp;INDEX(Proyectos!$D$3:$D$299,MATCH(E660*100+4,Proyectos!$M$3:$M$299,0)),"")</f>
        <v/>
      </c>
      <c r="F664" s="38" t="str">
        <f>IFERROR("#"&amp;INDEX(Proyectos!$A$3:$A$299,MATCH(F660*100+4,Proyectos!$M$3:$M$299,0))&amp;" · "&amp;INDEX(Proyectos!$D$3:$D$299,MATCH(F660*100+4,Proyectos!$M$3:$M$299,0)),"")</f>
        <v/>
      </c>
      <c r="G664" s="38" t="str">
        <f>IFERROR("#"&amp;INDEX(Proyectos!$A$3:$A$299,MATCH(G660*100+4,Proyectos!$M$3:$M$299,0))&amp;" · "&amp;INDEX(Proyectos!$D$3:$D$299,MATCH(G660*100+4,Proyectos!$M$3:$M$299,0)),"")</f>
        <v/>
      </c>
      <c r="I664" t="str">
        <f>IFERROR(INDEX(Proyectos!$H$3:$H$299,MATCH(A660*100+4,Proyectos!$M$3:$M$299,0)),"")</f>
        <v/>
      </c>
      <c r="J664" t="str">
        <f>IFERROR(INDEX(Proyectos!$H$3:$H$299,MATCH(B660*100+4,Proyectos!$M$3:$M$299,0)),"")</f>
        <v/>
      </c>
      <c r="K664" t="str">
        <f>IFERROR(INDEX(Proyectos!$H$3:$H$299,MATCH(C660*100+4,Proyectos!$M$3:$M$299,0)),"")</f>
        <v/>
      </c>
      <c r="L664" t="str">
        <f>IFERROR(INDEX(Proyectos!$H$3:$H$299,MATCH(D660*100+4,Proyectos!$M$3:$M$299,0)),"")</f>
        <v/>
      </c>
      <c r="M664" t="str">
        <f>IFERROR(INDEX(Proyectos!$H$3:$H$299,MATCH(E660*100+4,Proyectos!$M$3:$M$299,0)),"")</f>
        <v/>
      </c>
      <c r="N664" t="str">
        <f>IFERROR(INDEX(Proyectos!$H$3:$H$299,MATCH(F660*100+4,Proyectos!$M$3:$M$299,0)),"")</f>
        <v/>
      </c>
      <c r="O664" t="str">
        <f>IFERROR(INDEX(Proyectos!$H$3:$H$299,MATCH(G660*100+4,Proyectos!$M$3:$M$299,0)),"")</f>
        <v/>
      </c>
    </row>
    <row r="665" ht="24" customHeight="1">
      <c r="A665" s="38" t="str">
        <f>IFERROR("#"&amp;INDEX(Proyectos!$A$3:$A$299,MATCH(A660*100+5,Proyectos!$M$3:$M$299,0))&amp;" · "&amp;INDEX(Proyectos!$D$3:$D$299,MATCH(A660*100+5,Proyectos!$M$3:$M$299,0)),"")</f>
        <v/>
      </c>
      <c r="B665" s="38" t="str">
        <f>IFERROR("#"&amp;INDEX(Proyectos!$A$3:$A$299,MATCH(B660*100+5,Proyectos!$M$3:$M$299,0))&amp;" · "&amp;INDEX(Proyectos!$D$3:$D$299,MATCH(B660*100+5,Proyectos!$M$3:$M$299,0)),"")</f>
        <v/>
      </c>
      <c r="C665" s="38" t="str">
        <f>IFERROR("#"&amp;INDEX(Proyectos!$A$3:$A$299,MATCH(C660*100+5,Proyectos!$M$3:$M$299,0))&amp;" · "&amp;INDEX(Proyectos!$D$3:$D$299,MATCH(C660*100+5,Proyectos!$M$3:$M$299,0)),"")</f>
        <v/>
      </c>
      <c r="D665" s="38" t="str">
        <f>IFERROR("#"&amp;INDEX(Proyectos!$A$3:$A$299,MATCH(D660*100+5,Proyectos!$M$3:$M$299,0))&amp;" · "&amp;INDEX(Proyectos!$D$3:$D$299,MATCH(D660*100+5,Proyectos!$M$3:$M$299,0)),"")</f>
        <v/>
      </c>
      <c r="E665" s="38" t="str">
        <f>IFERROR("#"&amp;INDEX(Proyectos!$A$3:$A$299,MATCH(E660*100+5,Proyectos!$M$3:$M$299,0))&amp;" · "&amp;INDEX(Proyectos!$D$3:$D$299,MATCH(E660*100+5,Proyectos!$M$3:$M$299,0)),"")</f>
        <v/>
      </c>
      <c r="F665" s="38" t="str">
        <f>IFERROR("#"&amp;INDEX(Proyectos!$A$3:$A$299,MATCH(F660*100+5,Proyectos!$M$3:$M$299,0))&amp;" · "&amp;INDEX(Proyectos!$D$3:$D$299,MATCH(F660*100+5,Proyectos!$M$3:$M$299,0)),"")</f>
        <v/>
      </c>
      <c r="G665" s="38" t="str">
        <f>IFERROR("#"&amp;INDEX(Proyectos!$A$3:$A$299,MATCH(G660*100+5,Proyectos!$M$3:$M$299,0))&amp;" · "&amp;INDEX(Proyectos!$D$3:$D$299,MATCH(G660*100+5,Proyectos!$M$3:$M$299,0)),"")</f>
        <v/>
      </c>
      <c r="I665" t="str">
        <f>IFERROR(INDEX(Proyectos!$H$3:$H$299,MATCH(A660*100+5,Proyectos!$M$3:$M$299,0)),"")</f>
        <v/>
      </c>
      <c r="J665" t="str">
        <f>IFERROR(INDEX(Proyectos!$H$3:$H$299,MATCH(B660*100+5,Proyectos!$M$3:$M$299,0)),"")</f>
        <v/>
      </c>
      <c r="K665" t="str">
        <f>IFERROR(INDEX(Proyectos!$H$3:$H$299,MATCH(C660*100+5,Proyectos!$M$3:$M$299,0)),"")</f>
        <v/>
      </c>
      <c r="L665" t="str">
        <f>IFERROR(INDEX(Proyectos!$H$3:$H$299,MATCH(D660*100+5,Proyectos!$M$3:$M$299,0)),"")</f>
        <v/>
      </c>
      <c r="M665" t="str">
        <f>IFERROR(INDEX(Proyectos!$H$3:$H$299,MATCH(E660*100+5,Proyectos!$M$3:$M$299,0)),"")</f>
        <v/>
      </c>
      <c r="N665" t="str">
        <f>IFERROR(INDEX(Proyectos!$H$3:$H$299,MATCH(F660*100+5,Proyectos!$M$3:$M$299,0)),"")</f>
        <v/>
      </c>
      <c r="O665" t="str">
        <f>IFERROR(INDEX(Proyectos!$H$3:$H$299,MATCH(G660*100+5,Proyectos!$M$3:$M$299,0)),"")</f>
        <v/>
      </c>
    </row>
    <row r="666" ht="24" customHeight="1">
      <c r="A666" s="38" t="str">
        <f>IFERROR("#"&amp;INDEX(Proyectos!$A$3:$A$299,MATCH(A660*100+6,Proyectos!$M$3:$M$299,0))&amp;" · "&amp;INDEX(Proyectos!$D$3:$D$299,MATCH(A660*100+6,Proyectos!$M$3:$M$299,0)),"")</f>
        <v/>
      </c>
      <c r="B666" s="38" t="str">
        <f>IFERROR("#"&amp;INDEX(Proyectos!$A$3:$A$299,MATCH(B660*100+6,Proyectos!$M$3:$M$299,0))&amp;" · "&amp;INDEX(Proyectos!$D$3:$D$299,MATCH(B660*100+6,Proyectos!$M$3:$M$299,0)),"")</f>
        <v/>
      </c>
      <c r="C666" s="38" t="str">
        <f>IFERROR("#"&amp;INDEX(Proyectos!$A$3:$A$299,MATCH(C660*100+6,Proyectos!$M$3:$M$299,0))&amp;" · "&amp;INDEX(Proyectos!$D$3:$D$299,MATCH(C660*100+6,Proyectos!$M$3:$M$299,0)),"")</f>
        <v/>
      </c>
      <c r="D666" s="38" t="str">
        <f>IFERROR("#"&amp;INDEX(Proyectos!$A$3:$A$299,MATCH(D660*100+6,Proyectos!$M$3:$M$299,0))&amp;" · "&amp;INDEX(Proyectos!$D$3:$D$299,MATCH(D660*100+6,Proyectos!$M$3:$M$299,0)),"")</f>
        <v/>
      </c>
      <c r="E666" s="38" t="str">
        <f>IFERROR("#"&amp;INDEX(Proyectos!$A$3:$A$299,MATCH(E660*100+6,Proyectos!$M$3:$M$299,0))&amp;" · "&amp;INDEX(Proyectos!$D$3:$D$299,MATCH(E660*100+6,Proyectos!$M$3:$M$299,0)),"")</f>
        <v/>
      </c>
      <c r="F666" s="38" t="str">
        <f>IFERROR("#"&amp;INDEX(Proyectos!$A$3:$A$299,MATCH(F660*100+6,Proyectos!$M$3:$M$299,0))&amp;" · "&amp;INDEX(Proyectos!$D$3:$D$299,MATCH(F660*100+6,Proyectos!$M$3:$M$299,0)),"")</f>
        <v/>
      </c>
      <c r="G666" s="38" t="str">
        <f>IFERROR("#"&amp;INDEX(Proyectos!$A$3:$A$299,MATCH(G660*100+6,Proyectos!$M$3:$M$299,0))&amp;" · "&amp;INDEX(Proyectos!$D$3:$D$299,MATCH(G660*100+6,Proyectos!$M$3:$M$299,0)),"")</f>
        <v/>
      </c>
      <c r="I666" t="str">
        <f>IFERROR(INDEX(Proyectos!$H$3:$H$299,MATCH(A660*100+6,Proyectos!$M$3:$M$299,0)),"")</f>
        <v/>
      </c>
      <c r="J666" t="str">
        <f>IFERROR(INDEX(Proyectos!$H$3:$H$299,MATCH(B660*100+6,Proyectos!$M$3:$M$299,0)),"")</f>
        <v/>
      </c>
      <c r="K666" t="str">
        <f>IFERROR(INDEX(Proyectos!$H$3:$H$299,MATCH(C660*100+6,Proyectos!$M$3:$M$299,0)),"")</f>
        <v/>
      </c>
      <c r="L666" t="str">
        <f>IFERROR(INDEX(Proyectos!$H$3:$H$299,MATCH(D660*100+6,Proyectos!$M$3:$M$299,0)),"")</f>
        <v/>
      </c>
      <c r="M666" t="str">
        <f>IFERROR(INDEX(Proyectos!$H$3:$H$299,MATCH(E660*100+6,Proyectos!$M$3:$M$299,0)),"")</f>
        <v/>
      </c>
      <c r="N666" t="str">
        <f>IFERROR(INDEX(Proyectos!$H$3:$H$299,MATCH(F660*100+6,Proyectos!$M$3:$M$299,0)),"")</f>
        <v/>
      </c>
      <c r="O666" t="str">
        <f>IFERROR(INDEX(Proyectos!$H$3:$H$299,MATCH(G660*100+6,Proyectos!$M$3:$M$299,0)),"")</f>
        <v/>
      </c>
    </row>
    <row r="667" ht="24" customHeight="1">
      <c r="A667" s="38" t="str">
        <f>IFERROR("#"&amp;INDEX(Proyectos!$A$3:$A$299,MATCH(A660*100+7,Proyectos!$M$3:$M$299,0))&amp;" · "&amp;INDEX(Proyectos!$D$3:$D$299,MATCH(A660*100+7,Proyectos!$M$3:$M$299,0)),"")</f>
        <v/>
      </c>
      <c r="B667" s="38" t="str">
        <f>IFERROR("#"&amp;INDEX(Proyectos!$A$3:$A$299,MATCH(B660*100+7,Proyectos!$M$3:$M$299,0))&amp;" · "&amp;INDEX(Proyectos!$D$3:$D$299,MATCH(B660*100+7,Proyectos!$M$3:$M$299,0)),"")</f>
        <v/>
      </c>
      <c r="C667" s="38" t="str">
        <f>IFERROR("#"&amp;INDEX(Proyectos!$A$3:$A$299,MATCH(C660*100+7,Proyectos!$M$3:$M$299,0))&amp;" · "&amp;INDEX(Proyectos!$D$3:$D$299,MATCH(C660*100+7,Proyectos!$M$3:$M$299,0)),"")</f>
        <v/>
      </c>
      <c r="D667" s="38" t="str">
        <f>IFERROR("#"&amp;INDEX(Proyectos!$A$3:$A$299,MATCH(D660*100+7,Proyectos!$M$3:$M$299,0))&amp;" · "&amp;INDEX(Proyectos!$D$3:$D$299,MATCH(D660*100+7,Proyectos!$M$3:$M$299,0)),"")</f>
        <v/>
      </c>
      <c r="E667" s="38" t="str">
        <f>IFERROR("#"&amp;INDEX(Proyectos!$A$3:$A$299,MATCH(E660*100+7,Proyectos!$M$3:$M$299,0))&amp;" · "&amp;INDEX(Proyectos!$D$3:$D$299,MATCH(E660*100+7,Proyectos!$M$3:$M$299,0)),"")</f>
        <v/>
      </c>
      <c r="F667" s="38" t="str">
        <f>IFERROR("#"&amp;INDEX(Proyectos!$A$3:$A$299,MATCH(F660*100+7,Proyectos!$M$3:$M$299,0))&amp;" · "&amp;INDEX(Proyectos!$D$3:$D$299,MATCH(F660*100+7,Proyectos!$M$3:$M$299,0)),"")</f>
        <v/>
      </c>
      <c r="G667" s="38" t="str">
        <f>IFERROR("#"&amp;INDEX(Proyectos!$A$3:$A$299,MATCH(G660*100+7,Proyectos!$M$3:$M$299,0))&amp;" · "&amp;INDEX(Proyectos!$D$3:$D$299,MATCH(G660*100+7,Proyectos!$M$3:$M$299,0)),"")</f>
        <v/>
      </c>
      <c r="I667" t="str">
        <f>IFERROR(INDEX(Proyectos!$H$3:$H$299,MATCH(A660*100+7,Proyectos!$M$3:$M$299,0)),"")</f>
        <v/>
      </c>
      <c r="J667" t="str">
        <f>IFERROR(INDEX(Proyectos!$H$3:$H$299,MATCH(B660*100+7,Proyectos!$M$3:$M$299,0)),"")</f>
        <v/>
      </c>
      <c r="K667" t="str">
        <f>IFERROR(INDEX(Proyectos!$H$3:$H$299,MATCH(C660*100+7,Proyectos!$M$3:$M$299,0)),"")</f>
        <v/>
      </c>
      <c r="L667" t="str">
        <f>IFERROR(INDEX(Proyectos!$H$3:$H$299,MATCH(D660*100+7,Proyectos!$M$3:$M$299,0)),"")</f>
        <v/>
      </c>
      <c r="M667" t="str">
        <f>IFERROR(INDEX(Proyectos!$H$3:$H$299,MATCH(E660*100+7,Proyectos!$M$3:$M$299,0)),"")</f>
        <v/>
      </c>
      <c r="N667" t="str">
        <f>IFERROR(INDEX(Proyectos!$H$3:$H$299,MATCH(F660*100+7,Proyectos!$M$3:$M$299,0)),"")</f>
        <v/>
      </c>
      <c r="O667" t="str">
        <f>IFERROR(INDEX(Proyectos!$H$3:$H$299,MATCH(G660*100+7,Proyectos!$M$3:$M$299,0)),"")</f>
        <v/>
      </c>
    </row>
    <row r="668" ht="24" customHeight="1">
      <c r="A668" s="38" t="str">
        <f>IFERROR("#"&amp;INDEX(Proyectos!$A$3:$A$299,MATCH(A660*100+8,Proyectos!$M$3:$M$299,0))&amp;" · "&amp;INDEX(Proyectos!$D$3:$D$299,MATCH(A660*100+8,Proyectos!$M$3:$M$299,0)),"")</f>
        <v/>
      </c>
      <c r="B668" s="38" t="str">
        <f>IFERROR("#"&amp;INDEX(Proyectos!$A$3:$A$299,MATCH(B660*100+8,Proyectos!$M$3:$M$299,0))&amp;" · "&amp;INDEX(Proyectos!$D$3:$D$299,MATCH(B660*100+8,Proyectos!$M$3:$M$299,0)),"")</f>
        <v/>
      </c>
      <c r="C668" s="38" t="str">
        <f>IFERROR("#"&amp;INDEX(Proyectos!$A$3:$A$299,MATCH(C660*100+8,Proyectos!$M$3:$M$299,0))&amp;" · "&amp;INDEX(Proyectos!$D$3:$D$299,MATCH(C660*100+8,Proyectos!$M$3:$M$299,0)),"")</f>
        <v/>
      </c>
      <c r="D668" s="38" t="str">
        <f>IFERROR("#"&amp;INDEX(Proyectos!$A$3:$A$299,MATCH(D660*100+8,Proyectos!$M$3:$M$299,0))&amp;" · "&amp;INDEX(Proyectos!$D$3:$D$299,MATCH(D660*100+8,Proyectos!$M$3:$M$299,0)),"")</f>
        <v/>
      </c>
      <c r="E668" s="38" t="str">
        <f>IFERROR("#"&amp;INDEX(Proyectos!$A$3:$A$299,MATCH(E660*100+8,Proyectos!$M$3:$M$299,0))&amp;" · "&amp;INDEX(Proyectos!$D$3:$D$299,MATCH(E660*100+8,Proyectos!$M$3:$M$299,0)),"")</f>
        <v/>
      </c>
      <c r="F668" s="38" t="str">
        <f>IFERROR("#"&amp;INDEX(Proyectos!$A$3:$A$299,MATCH(F660*100+8,Proyectos!$M$3:$M$299,0))&amp;" · "&amp;INDEX(Proyectos!$D$3:$D$299,MATCH(F660*100+8,Proyectos!$M$3:$M$299,0)),"")</f>
        <v/>
      </c>
      <c r="G668" s="38" t="str">
        <f>IFERROR("#"&amp;INDEX(Proyectos!$A$3:$A$299,MATCH(G660*100+8,Proyectos!$M$3:$M$299,0))&amp;" · "&amp;INDEX(Proyectos!$D$3:$D$299,MATCH(G660*100+8,Proyectos!$M$3:$M$299,0)),"")</f>
        <v/>
      </c>
      <c r="I668" t="str">
        <f>IFERROR(INDEX(Proyectos!$H$3:$H$299,MATCH(A660*100+8,Proyectos!$M$3:$M$299,0)),"")</f>
        <v/>
      </c>
      <c r="J668" t="str">
        <f>IFERROR(INDEX(Proyectos!$H$3:$H$299,MATCH(B660*100+8,Proyectos!$M$3:$M$299,0)),"")</f>
        <v/>
      </c>
      <c r="K668" t="str">
        <f>IFERROR(INDEX(Proyectos!$H$3:$H$299,MATCH(C660*100+8,Proyectos!$M$3:$M$299,0)),"")</f>
        <v/>
      </c>
      <c r="L668" t="str">
        <f>IFERROR(INDEX(Proyectos!$H$3:$H$299,MATCH(D660*100+8,Proyectos!$M$3:$M$299,0)),"")</f>
        <v/>
      </c>
      <c r="M668" t="str">
        <f>IFERROR(INDEX(Proyectos!$H$3:$H$299,MATCH(E660*100+8,Proyectos!$M$3:$M$299,0)),"")</f>
        <v/>
      </c>
      <c r="N668" t="str">
        <f>IFERROR(INDEX(Proyectos!$H$3:$H$299,MATCH(F660*100+8,Proyectos!$M$3:$M$299,0)),"")</f>
        <v/>
      </c>
      <c r="O668" t="str">
        <f>IFERROR(INDEX(Proyectos!$H$3:$H$299,MATCH(G660*100+8,Proyectos!$M$3:$M$299,0)),"")</f>
        <v/>
      </c>
    </row>
    <row r="669" ht="15" customHeight="1">
      <c r="A669" s="37" t="n">
        <v>46608</v>
      </c>
      <c r="B669" s="37" t="n">
        <v>46609</v>
      </c>
      <c r="C669" s="37" t="n">
        <v>46610</v>
      </c>
      <c r="D669" s="37" t="n">
        <v>46611</v>
      </c>
      <c r="E669" s="37" t="n">
        <v>46612</v>
      </c>
      <c r="F669" s="37" t="n">
        <v>46613</v>
      </c>
      <c r="G669" s="37" t="n">
        <v>46614</v>
      </c>
    </row>
    <row r="670" ht="24" customHeight="1">
      <c r="A670" s="38" t="str">
        <f>IFERROR("#"&amp;INDEX(Proyectos!$A$3:$A$299,MATCH(A669*100+1,Proyectos!$M$3:$M$299,0))&amp;" · "&amp;INDEX(Proyectos!$D$3:$D$299,MATCH(A669*100+1,Proyectos!$M$3:$M$299,0)),"")</f>
        <v/>
      </c>
      <c r="B670" s="38" t="str">
        <f>IFERROR("#"&amp;INDEX(Proyectos!$A$3:$A$299,MATCH(B669*100+1,Proyectos!$M$3:$M$299,0))&amp;" · "&amp;INDEX(Proyectos!$D$3:$D$299,MATCH(B669*100+1,Proyectos!$M$3:$M$299,0)),"")</f>
        <v/>
      </c>
      <c r="C670" s="38" t="str">
        <f>IFERROR("#"&amp;INDEX(Proyectos!$A$3:$A$299,MATCH(C669*100+1,Proyectos!$M$3:$M$299,0))&amp;" · "&amp;INDEX(Proyectos!$D$3:$D$299,MATCH(C669*100+1,Proyectos!$M$3:$M$299,0)),"")</f>
        <v/>
      </c>
      <c r="D670" s="38" t="str">
        <f>IFERROR("#"&amp;INDEX(Proyectos!$A$3:$A$299,MATCH(D669*100+1,Proyectos!$M$3:$M$299,0))&amp;" · "&amp;INDEX(Proyectos!$D$3:$D$299,MATCH(D669*100+1,Proyectos!$M$3:$M$299,0)),"")</f>
        <v/>
      </c>
      <c r="E670" s="38" t="str">
        <f>IFERROR("#"&amp;INDEX(Proyectos!$A$3:$A$299,MATCH(E669*100+1,Proyectos!$M$3:$M$299,0))&amp;" · "&amp;INDEX(Proyectos!$D$3:$D$299,MATCH(E669*100+1,Proyectos!$M$3:$M$299,0)),"")</f>
        <v/>
      </c>
      <c r="F670" s="38" t="str">
        <f>IFERROR("#"&amp;INDEX(Proyectos!$A$3:$A$299,MATCH(F669*100+1,Proyectos!$M$3:$M$299,0))&amp;" · "&amp;INDEX(Proyectos!$D$3:$D$299,MATCH(F669*100+1,Proyectos!$M$3:$M$299,0)),"")</f>
        <v/>
      </c>
      <c r="G670" s="38" t="str">
        <f>IFERROR("#"&amp;INDEX(Proyectos!$A$3:$A$299,MATCH(G669*100+1,Proyectos!$M$3:$M$299,0))&amp;" · "&amp;INDEX(Proyectos!$D$3:$D$299,MATCH(G669*100+1,Proyectos!$M$3:$M$299,0)),"")</f>
        <v/>
      </c>
      <c r="I670" t="str">
        <f>IFERROR(INDEX(Proyectos!$H$3:$H$299,MATCH(A669*100+1,Proyectos!$M$3:$M$299,0)),"")</f>
        <v/>
      </c>
      <c r="J670" t="str">
        <f>IFERROR(INDEX(Proyectos!$H$3:$H$299,MATCH(B669*100+1,Proyectos!$M$3:$M$299,0)),"")</f>
        <v/>
      </c>
      <c r="K670" t="str">
        <f>IFERROR(INDEX(Proyectos!$H$3:$H$299,MATCH(C669*100+1,Proyectos!$M$3:$M$299,0)),"")</f>
        <v/>
      </c>
      <c r="L670" t="str">
        <f>IFERROR(INDEX(Proyectos!$H$3:$H$299,MATCH(D669*100+1,Proyectos!$M$3:$M$299,0)),"")</f>
        <v/>
      </c>
      <c r="M670" t="str">
        <f>IFERROR(INDEX(Proyectos!$H$3:$H$299,MATCH(E669*100+1,Proyectos!$M$3:$M$299,0)),"")</f>
        <v/>
      </c>
      <c r="N670" t="str">
        <f>IFERROR(INDEX(Proyectos!$H$3:$H$299,MATCH(F669*100+1,Proyectos!$M$3:$M$299,0)),"")</f>
        <v/>
      </c>
      <c r="O670" t="str">
        <f>IFERROR(INDEX(Proyectos!$H$3:$H$299,MATCH(G669*100+1,Proyectos!$M$3:$M$299,0)),"")</f>
        <v/>
      </c>
    </row>
    <row r="671" ht="24" customHeight="1">
      <c r="A671" s="38" t="str">
        <f>IFERROR("#"&amp;INDEX(Proyectos!$A$3:$A$299,MATCH(A669*100+2,Proyectos!$M$3:$M$299,0))&amp;" · "&amp;INDEX(Proyectos!$D$3:$D$299,MATCH(A669*100+2,Proyectos!$M$3:$M$299,0)),"")</f>
        <v/>
      </c>
      <c r="B671" s="38" t="str">
        <f>IFERROR("#"&amp;INDEX(Proyectos!$A$3:$A$299,MATCH(B669*100+2,Proyectos!$M$3:$M$299,0))&amp;" · "&amp;INDEX(Proyectos!$D$3:$D$299,MATCH(B669*100+2,Proyectos!$M$3:$M$299,0)),"")</f>
        <v/>
      </c>
      <c r="C671" s="38" t="str">
        <f>IFERROR("#"&amp;INDEX(Proyectos!$A$3:$A$299,MATCH(C669*100+2,Proyectos!$M$3:$M$299,0))&amp;" · "&amp;INDEX(Proyectos!$D$3:$D$299,MATCH(C669*100+2,Proyectos!$M$3:$M$299,0)),"")</f>
        <v/>
      </c>
      <c r="D671" s="38" t="str">
        <f>IFERROR("#"&amp;INDEX(Proyectos!$A$3:$A$299,MATCH(D669*100+2,Proyectos!$M$3:$M$299,0))&amp;" · "&amp;INDEX(Proyectos!$D$3:$D$299,MATCH(D669*100+2,Proyectos!$M$3:$M$299,0)),"")</f>
        <v/>
      </c>
      <c r="E671" s="38" t="str">
        <f>IFERROR("#"&amp;INDEX(Proyectos!$A$3:$A$299,MATCH(E669*100+2,Proyectos!$M$3:$M$299,0))&amp;" · "&amp;INDEX(Proyectos!$D$3:$D$299,MATCH(E669*100+2,Proyectos!$M$3:$M$299,0)),"")</f>
        <v/>
      </c>
      <c r="F671" s="38" t="str">
        <f>IFERROR("#"&amp;INDEX(Proyectos!$A$3:$A$299,MATCH(F669*100+2,Proyectos!$M$3:$M$299,0))&amp;" · "&amp;INDEX(Proyectos!$D$3:$D$299,MATCH(F669*100+2,Proyectos!$M$3:$M$299,0)),"")</f>
        <v/>
      </c>
      <c r="G671" s="38" t="str">
        <f>IFERROR("#"&amp;INDEX(Proyectos!$A$3:$A$299,MATCH(G669*100+2,Proyectos!$M$3:$M$299,0))&amp;" · "&amp;INDEX(Proyectos!$D$3:$D$299,MATCH(G669*100+2,Proyectos!$M$3:$M$299,0)),"")</f>
        <v/>
      </c>
      <c r="I671" t="str">
        <f>IFERROR(INDEX(Proyectos!$H$3:$H$299,MATCH(A669*100+2,Proyectos!$M$3:$M$299,0)),"")</f>
        <v/>
      </c>
      <c r="J671" t="str">
        <f>IFERROR(INDEX(Proyectos!$H$3:$H$299,MATCH(B669*100+2,Proyectos!$M$3:$M$299,0)),"")</f>
        <v/>
      </c>
      <c r="K671" t="str">
        <f>IFERROR(INDEX(Proyectos!$H$3:$H$299,MATCH(C669*100+2,Proyectos!$M$3:$M$299,0)),"")</f>
        <v/>
      </c>
      <c r="L671" t="str">
        <f>IFERROR(INDEX(Proyectos!$H$3:$H$299,MATCH(D669*100+2,Proyectos!$M$3:$M$299,0)),"")</f>
        <v/>
      </c>
      <c r="M671" t="str">
        <f>IFERROR(INDEX(Proyectos!$H$3:$H$299,MATCH(E669*100+2,Proyectos!$M$3:$M$299,0)),"")</f>
        <v/>
      </c>
      <c r="N671" t="str">
        <f>IFERROR(INDEX(Proyectos!$H$3:$H$299,MATCH(F669*100+2,Proyectos!$M$3:$M$299,0)),"")</f>
        <v/>
      </c>
      <c r="O671" t="str">
        <f>IFERROR(INDEX(Proyectos!$H$3:$H$299,MATCH(G669*100+2,Proyectos!$M$3:$M$299,0)),"")</f>
        <v/>
      </c>
    </row>
    <row r="672" ht="24" customHeight="1">
      <c r="A672" s="38" t="str">
        <f>IFERROR("#"&amp;INDEX(Proyectos!$A$3:$A$299,MATCH(A669*100+3,Proyectos!$M$3:$M$299,0))&amp;" · "&amp;INDEX(Proyectos!$D$3:$D$299,MATCH(A669*100+3,Proyectos!$M$3:$M$299,0)),"")</f>
        <v/>
      </c>
      <c r="B672" s="38" t="str">
        <f>IFERROR("#"&amp;INDEX(Proyectos!$A$3:$A$299,MATCH(B669*100+3,Proyectos!$M$3:$M$299,0))&amp;" · "&amp;INDEX(Proyectos!$D$3:$D$299,MATCH(B669*100+3,Proyectos!$M$3:$M$299,0)),"")</f>
        <v/>
      </c>
      <c r="C672" s="38" t="str">
        <f>IFERROR("#"&amp;INDEX(Proyectos!$A$3:$A$299,MATCH(C669*100+3,Proyectos!$M$3:$M$299,0))&amp;" · "&amp;INDEX(Proyectos!$D$3:$D$299,MATCH(C669*100+3,Proyectos!$M$3:$M$299,0)),"")</f>
        <v/>
      </c>
      <c r="D672" s="38" t="str">
        <f>IFERROR("#"&amp;INDEX(Proyectos!$A$3:$A$299,MATCH(D669*100+3,Proyectos!$M$3:$M$299,0))&amp;" · "&amp;INDEX(Proyectos!$D$3:$D$299,MATCH(D669*100+3,Proyectos!$M$3:$M$299,0)),"")</f>
        <v/>
      </c>
      <c r="E672" s="38" t="str">
        <f>IFERROR("#"&amp;INDEX(Proyectos!$A$3:$A$299,MATCH(E669*100+3,Proyectos!$M$3:$M$299,0))&amp;" · "&amp;INDEX(Proyectos!$D$3:$D$299,MATCH(E669*100+3,Proyectos!$M$3:$M$299,0)),"")</f>
        <v/>
      </c>
      <c r="F672" s="38" t="str">
        <f>IFERROR("#"&amp;INDEX(Proyectos!$A$3:$A$299,MATCH(F669*100+3,Proyectos!$M$3:$M$299,0))&amp;" · "&amp;INDEX(Proyectos!$D$3:$D$299,MATCH(F669*100+3,Proyectos!$M$3:$M$299,0)),"")</f>
        <v/>
      </c>
      <c r="G672" s="38" t="str">
        <f>IFERROR("#"&amp;INDEX(Proyectos!$A$3:$A$299,MATCH(G669*100+3,Proyectos!$M$3:$M$299,0))&amp;" · "&amp;INDEX(Proyectos!$D$3:$D$299,MATCH(G669*100+3,Proyectos!$M$3:$M$299,0)),"")</f>
        <v/>
      </c>
      <c r="I672" t="str">
        <f>IFERROR(INDEX(Proyectos!$H$3:$H$299,MATCH(A669*100+3,Proyectos!$M$3:$M$299,0)),"")</f>
        <v/>
      </c>
      <c r="J672" t="str">
        <f>IFERROR(INDEX(Proyectos!$H$3:$H$299,MATCH(B669*100+3,Proyectos!$M$3:$M$299,0)),"")</f>
        <v/>
      </c>
      <c r="K672" t="str">
        <f>IFERROR(INDEX(Proyectos!$H$3:$H$299,MATCH(C669*100+3,Proyectos!$M$3:$M$299,0)),"")</f>
        <v/>
      </c>
      <c r="L672" t="str">
        <f>IFERROR(INDEX(Proyectos!$H$3:$H$299,MATCH(D669*100+3,Proyectos!$M$3:$M$299,0)),"")</f>
        <v/>
      </c>
      <c r="M672" t="str">
        <f>IFERROR(INDEX(Proyectos!$H$3:$H$299,MATCH(E669*100+3,Proyectos!$M$3:$M$299,0)),"")</f>
        <v/>
      </c>
      <c r="N672" t="str">
        <f>IFERROR(INDEX(Proyectos!$H$3:$H$299,MATCH(F669*100+3,Proyectos!$M$3:$M$299,0)),"")</f>
        <v/>
      </c>
      <c r="O672" t="str">
        <f>IFERROR(INDEX(Proyectos!$H$3:$H$299,MATCH(G669*100+3,Proyectos!$M$3:$M$299,0)),"")</f>
        <v/>
      </c>
    </row>
    <row r="673" ht="24" customHeight="1">
      <c r="A673" s="38" t="str">
        <f>IFERROR("#"&amp;INDEX(Proyectos!$A$3:$A$299,MATCH(A669*100+4,Proyectos!$M$3:$M$299,0))&amp;" · "&amp;INDEX(Proyectos!$D$3:$D$299,MATCH(A669*100+4,Proyectos!$M$3:$M$299,0)),"")</f>
        <v/>
      </c>
      <c r="B673" s="38" t="str">
        <f>IFERROR("#"&amp;INDEX(Proyectos!$A$3:$A$299,MATCH(B669*100+4,Proyectos!$M$3:$M$299,0))&amp;" · "&amp;INDEX(Proyectos!$D$3:$D$299,MATCH(B669*100+4,Proyectos!$M$3:$M$299,0)),"")</f>
        <v/>
      </c>
      <c r="C673" s="38" t="str">
        <f>IFERROR("#"&amp;INDEX(Proyectos!$A$3:$A$299,MATCH(C669*100+4,Proyectos!$M$3:$M$299,0))&amp;" · "&amp;INDEX(Proyectos!$D$3:$D$299,MATCH(C669*100+4,Proyectos!$M$3:$M$299,0)),"")</f>
        <v/>
      </c>
      <c r="D673" s="38" t="str">
        <f>IFERROR("#"&amp;INDEX(Proyectos!$A$3:$A$299,MATCH(D669*100+4,Proyectos!$M$3:$M$299,0))&amp;" · "&amp;INDEX(Proyectos!$D$3:$D$299,MATCH(D669*100+4,Proyectos!$M$3:$M$299,0)),"")</f>
        <v/>
      </c>
      <c r="E673" s="38" t="str">
        <f>IFERROR("#"&amp;INDEX(Proyectos!$A$3:$A$299,MATCH(E669*100+4,Proyectos!$M$3:$M$299,0))&amp;" · "&amp;INDEX(Proyectos!$D$3:$D$299,MATCH(E669*100+4,Proyectos!$M$3:$M$299,0)),"")</f>
        <v/>
      </c>
      <c r="F673" s="38" t="str">
        <f>IFERROR("#"&amp;INDEX(Proyectos!$A$3:$A$299,MATCH(F669*100+4,Proyectos!$M$3:$M$299,0))&amp;" · "&amp;INDEX(Proyectos!$D$3:$D$299,MATCH(F669*100+4,Proyectos!$M$3:$M$299,0)),"")</f>
        <v/>
      </c>
      <c r="G673" s="38" t="str">
        <f>IFERROR("#"&amp;INDEX(Proyectos!$A$3:$A$299,MATCH(G669*100+4,Proyectos!$M$3:$M$299,0))&amp;" · "&amp;INDEX(Proyectos!$D$3:$D$299,MATCH(G669*100+4,Proyectos!$M$3:$M$299,0)),"")</f>
        <v/>
      </c>
      <c r="I673" t="str">
        <f>IFERROR(INDEX(Proyectos!$H$3:$H$299,MATCH(A669*100+4,Proyectos!$M$3:$M$299,0)),"")</f>
        <v/>
      </c>
      <c r="J673" t="str">
        <f>IFERROR(INDEX(Proyectos!$H$3:$H$299,MATCH(B669*100+4,Proyectos!$M$3:$M$299,0)),"")</f>
        <v/>
      </c>
      <c r="K673" t="str">
        <f>IFERROR(INDEX(Proyectos!$H$3:$H$299,MATCH(C669*100+4,Proyectos!$M$3:$M$299,0)),"")</f>
        <v/>
      </c>
      <c r="L673" t="str">
        <f>IFERROR(INDEX(Proyectos!$H$3:$H$299,MATCH(D669*100+4,Proyectos!$M$3:$M$299,0)),"")</f>
        <v/>
      </c>
      <c r="M673" t="str">
        <f>IFERROR(INDEX(Proyectos!$H$3:$H$299,MATCH(E669*100+4,Proyectos!$M$3:$M$299,0)),"")</f>
        <v/>
      </c>
      <c r="N673" t="str">
        <f>IFERROR(INDEX(Proyectos!$H$3:$H$299,MATCH(F669*100+4,Proyectos!$M$3:$M$299,0)),"")</f>
        <v/>
      </c>
      <c r="O673" t="str">
        <f>IFERROR(INDEX(Proyectos!$H$3:$H$299,MATCH(G669*100+4,Proyectos!$M$3:$M$299,0)),"")</f>
        <v/>
      </c>
    </row>
    <row r="674" ht="24" customHeight="1">
      <c r="A674" s="38" t="str">
        <f>IFERROR("#"&amp;INDEX(Proyectos!$A$3:$A$299,MATCH(A669*100+5,Proyectos!$M$3:$M$299,0))&amp;" · "&amp;INDEX(Proyectos!$D$3:$D$299,MATCH(A669*100+5,Proyectos!$M$3:$M$299,0)),"")</f>
        <v/>
      </c>
      <c r="B674" s="38" t="str">
        <f>IFERROR("#"&amp;INDEX(Proyectos!$A$3:$A$299,MATCH(B669*100+5,Proyectos!$M$3:$M$299,0))&amp;" · "&amp;INDEX(Proyectos!$D$3:$D$299,MATCH(B669*100+5,Proyectos!$M$3:$M$299,0)),"")</f>
        <v/>
      </c>
      <c r="C674" s="38" t="str">
        <f>IFERROR("#"&amp;INDEX(Proyectos!$A$3:$A$299,MATCH(C669*100+5,Proyectos!$M$3:$M$299,0))&amp;" · "&amp;INDEX(Proyectos!$D$3:$D$299,MATCH(C669*100+5,Proyectos!$M$3:$M$299,0)),"")</f>
        <v/>
      </c>
      <c r="D674" s="38" t="str">
        <f>IFERROR("#"&amp;INDEX(Proyectos!$A$3:$A$299,MATCH(D669*100+5,Proyectos!$M$3:$M$299,0))&amp;" · "&amp;INDEX(Proyectos!$D$3:$D$299,MATCH(D669*100+5,Proyectos!$M$3:$M$299,0)),"")</f>
        <v/>
      </c>
      <c r="E674" s="38" t="str">
        <f>IFERROR("#"&amp;INDEX(Proyectos!$A$3:$A$299,MATCH(E669*100+5,Proyectos!$M$3:$M$299,0))&amp;" · "&amp;INDEX(Proyectos!$D$3:$D$299,MATCH(E669*100+5,Proyectos!$M$3:$M$299,0)),"")</f>
        <v/>
      </c>
      <c r="F674" s="38" t="str">
        <f>IFERROR("#"&amp;INDEX(Proyectos!$A$3:$A$299,MATCH(F669*100+5,Proyectos!$M$3:$M$299,0))&amp;" · "&amp;INDEX(Proyectos!$D$3:$D$299,MATCH(F669*100+5,Proyectos!$M$3:$M$299,0)),"")</f>
        <v/>
      </c>
      <c r="G674" s="38" t="str">
        <f>IFERROR("#"&amp;INDEX(Proyectos!$A$3:$A$299,MATCH(G669*100+5,Proyectos!$M$3:$M$299,0))&amp;" · "&amp;INDEX(Proyectos!$D$3:$D$299,MATCH(G669*100+5,Proyectos!$M$3:$M$299,0)),"")</f>
        <v/>
      </c>
      <c r="I674" t="str">
        <f>IFERROR(INDEX(Proyectos!$H$3:$H$299,MATCH(A669*100+5,Proyectos!$M$3:$M$299,0)),"")</f>
        <v/>
      </c>
      <c r="J674" t="str">
        <f>IFERROR(INDEX(Proyectos!$H$3:$H$299,MATCH(B669*100+5,Proyectos!$M$3:$M$299,0)),"")</f>
        <v/>
      </c>
      <c r="K674" t="str">
        <f>IFERROR(INDEX(Proyectos!$H$3:$H$299,MATCH(C669*100+5,Proyectos!$M$3:$M$299,0)),"")</f>
        <v/>
      </c>
      <c r="L674" t="str">
        <f>IFERROR(INDEX(Proyectos!$H$3:$H$299,MATCH(D669*100+5,Proyectos!$M$3:$M$299,0)),"")</f>
        <v/>
      </c>
      <c r="M674" t="str">
        <f>IFERROR(INDEX(Proyectos!$H$3:$H$299,MATCH(E669*100+5,Proyectos!$M$3:$M$299,0)),"")</f>
        <v/>
      </c>
      <c r="N674" t="str">
        <f>IFERROR(INDEX(Proyectos!$H$3:$H$299,MATCH(F669*100+5,Proyectos!$M$3:$M$299,0)),"")</f>
        <v/>
      </c>
      <c r="O674" t="str">
        <f>IFERROR(INDEX(Proyectos!$H$3:$H$299,MATCH(G669*100+5,Proyectos!$M$3:$M$299,0)),"")</f>
        <v/>
      </c>
    </row>
    <row r="675" ht="24" customHeight="1">
      <c r="A675" s="38" t="str">
        <f>IFERROR("#"&amp;INDEX(Proyectos!$A$3:$A$299,MATCH(A669*100+6,Proyectos!$M$3:$M$299,0))&amp;" · "&amp;INDEX(Proyectos!$D$3:$D$299,MATCH(A669*100+6,Proyectos!$M$3:$M$299,0)),"")</f>
        <v/>
      </c>
      <c r="B675" s="38" t="str">
        <f>IFERROR("#"&amp;INDEX(Proyectos!$A$3:$A$299,MATCH(B669*100+6,Proyectos!$M$3:$M$299,0))&amp;" · "&amp;INDEX(Proyectos!$D$3:$D$299,MATCH(B669*100+6,Proyectos!$M$3:$M$299,0)),"")</f>
        <v/>
      </c>
      <c r="C675" s="38" t="str">
        <f>IFERROR("#"&amp;INDEX(Proyectos!$A$3:$A$299,MATCH(C669*100+6,Proyectos!$M$3:$M$299,0))&amp;" · "&amp;INDEX(Proyectos!$D$3:$D$299,MATCH(C669*100+6,Proyectos!$M$3:$M$299,0)),"")</f>
        <v/>
      </c>
      <c r="D675" s="38" t="str">
        <f>IFERROR("#"&amp;INDEX(Proyectos!$A$3:$A$299,MATCH(D669*100+6,Proyectos!$M$3:$M$299,0))&amp;" · "&amp;INDEX(Proyectos!$D$3:$D$299,MATCH(D669*100+6,Proyectos!$M$3:$M$299,0)),"")</f>
        <v/>
      </c>
      <c r="E675" s="38" t="str">
        <f>IFERROR("#"&amp;INDEX(Proyectos!$A$3:$A$299,MATCH(E669*100+6,Proyectos!$M$3:$M$299,0))&amp;" · "&amp;INDEX(Proyectos!$D$3:$D$299,MATCH(E669*100+6,Proyectos!$M$3:$M$299,0)),"")</f>
        <v/>
      </c>
      <c r="F675" s="38" t="str">
        <f>IFERROR("#"&amp;INDEX(Proyectos!$A$3:$A$299,MATCH(F669*100+6,Proyectos!$M$3:$M$299,0))&amp;" · "&amp;INDEX(Proyectos!$D$3:$D$299,MATCH(F669*100+6,Proyectos!$M$3:$M$299,0)),"")</f>
        <v/>
      </c>
      <c r="G675" s="38" t="str">
        <f>IFERROR("#"&amp;INDEX(Proyectos!$A$3:$A$299,MATCH(G669*100+6,Proyectos!$M$3:$M$299,0))&amp;" · "&amp;INDEX(Proyectos!$D$3:$D$299,MATCH(G669*100+6,Proyectos!$M$3:$M$299,0)),"")</f>
        <v/>
      </c>
      <c r="I675" t="str">
        <f>IFERROR(INDEX(Proyectos!$H$3:$H$299,MATCH(A669*100+6,Proyectos!$M$3:$M$299,0)),"")</f>
        <v/>
      </c>
      <c r="J675" t="str">
        <f>IFERROR(INDEX(Proyectos!$H$3:$H$299,MATCH(B669*100+6,Proyectos!$M$3:$M$299,0)),"")</f>
        <v/>
      </c>
      <c r="K675" t="str">
        <f>IFERROR(INDEX(Proyectos!$H$3:$H$299,MATCH(C669*100+6,Proyectos!$M$3:$M$299,0)),"")</f>
        <v/>
      </c>
      <c r="L675" t="str">
        <f>IFERROR(INDEX(Proyectos!$H$3:$H$299,MATCH(D669*100+6,Proyectos!$M$3:$M$299,0)),"")</f>
        <v/>
      </c>
      <c r="M675" t="str">
        <f>IFERROR(INDEX(Proyectos!$H$3:$H$299,MATCH(E669*100+6,Proyectos!$M$3:$M$299,0)),"")</f>
        <v/>
      </c>
      <c r="N675" t="str">
        <f>IFERROR(INDEX(Proyectos!$H$3:$H$299,MATCH(F669*100+6,Proyectos!$M$3:$M$299,0)),"")</f>
        <v/>
      </c>
      <c r="O675" t="str">
        <f>IFERROR(INDEX(Proyectos!$H$3:$H$299,MATCH(G669*100+6,Proyectos!$M$3:$M$299,0)),"")</f>
        <v/>
      </c>
    </row>
    <row r="676" ht="24" customHeight="1">
      <c r="A676" s="38" t="str">
        <f>IFERROR("#"&amp;INDEX(Proyectos!$A$3:$A$299,MATCH(A669*100+7,Proyectos!$M$3:$M$299,0))&amp;" · "&amp;INDEX(Proyectos!$D$3:$D$299,MATCH(A669*100+7,Proyectos!$M$3:$M$299,0)),"")</f>
        <v/>
      </c>
      <c r="B676" s="38" t="str">
        <f>IFERROR("#"&amp;INDEX(Proyectos!$A$3:$A$299,MATCH(B669*100+7,Proyectos!$M$3:$M$299,0))&amp;" · "&amp;INDEX(Proyectos!$D$3:$D$299,MATCH(B669*100+7,Proyectos!$M$3:$M$299,0)),"")</f>
        <v/>
      </c>
      <c r="C676" s="38" t="str">
        <f>IFERROR("#"&amp;INDEX(Proyectos!$A$3:$A$299,MATCH(C669*100+7,Proyectos!$M$3:$M$299,0))&amp;" · "&amp;INDEX(Proyectos!$D$3:$D$299,MATCH(C669*100+7,Proyectos!$M$3:$M$299,0)),"")</f>
        <v/>
      </c>
      <c r="D676" s="38" t="str">
        <f>IFERROR("#"&amp;INDEX(Proyectos!$A$3:$A$299,MATCH(D669*100+7,Proyectos!$M$3:$M$299,0))&amp;" · "&amp;INDEX(Proyectos!$D$3:$D$299,MATCH(D669*100+7,Proyectos!$M$3:$M$299,0)),"")</f>
        <v/>
      </c>
      <c r="E676" s="38" t="str">
        <f>IFERROR("#"&amp;INDEX(Proyectos!$A$3:$A$299,MATCH(E669*100+7,Proyectos!$M$3:$M$299,0))&amp;" · "&amp;INDEX(Proyectos!$D$3:$D$299,MATCH(E669*100+7,Proyectos!$M$3:$M$299,0)),"")</f>
        <v/>
      </c>
      <c r="F676" s="38" t="str">
        <f>IFERROR("#"&amp;INDEX(Proyectos!$A$3:$A$299,MATCH(F669*100+7,Proyectos!$M$3:$M$299,0))&amp;" · "&amp;INDEX(Proyectos!$D$3:$D$299,MATCH(F669*100+7,Proyectos!$M$3:$M$299,0)),"")</f>
        <v/>
      </c>
      <c r="G676" s="38" t="str">
        <f>IFERROR("#"&amp;INDEX(Proyectos!$A$3:$A$299,MATCH(G669*100+7,Proyectos!$M$3:$M$299,0))&amp;" · "&amp;INDEX(Proyectos!$D$3:$D$299,MATCH(G669*100+7,Proyectos!$M$3:$M$299,0)),"")</f>
        <v/>
      </c>
      <c r="I676" t="str">
        <f>IFERROR(INDEX(Proyectos!$H$3:$H$299,MATCH(A669*100+7,Proyectos!$M$3:$M$299,0)),"")</f>
        <v/>
      </c>
      <c r="J676" t="str">
        <f>IFERROR(INDEX(Proyectos!$H$3:$H$299,MATCH(B669*100+7,Proyectos!$M$3:$M$299,0)),"")</f>
        <v/>
      </c>
      <c r="K676" t="str">
        <f>IFERROR(INDEX(Proyectos!$H$3:$H$299,MATCH(C669*100+7,Proyectos!$M$3:$M$299,0)),"")</f>
        <v/>
      </c>
      <c r="L676" t="str">
        <f>IFERROR(INDEX(Proyectos!$H$3:$H$299,MATCH(D669*100+7,Proyectos!$M$3:$M$299,0)),"")</f>
        <v/>
      </c>
      <c r="M676" t="str">
        <f>IFERROR(INDEX(Proyectos!$H$3:$H$299,MATCH(E669*100+7,Proyectos!$M$3:$M$299,0)),"")</f>
        <v/>
      </c>
      <c r="N676" t="str">
        <f>IFERROR(INDEX(Proyectos!$H$3:$H$299,MATCH(F669*100+7,Proyectos!$M$3:$M$299,0)),"")</f>
        <v/>
      </c>
      <c r="O676" t="str">
        <f>IFERROR(INDEX(Proyectos!$H$3:$H$299,MATCH(G669*100+7,Proyectos!$M$3:$M$299,0)),"")</f>
        <v/>
      </c>
    </row>
    <row r="677" ht="24" customHeight="1">
      <c r="A677" s="38" t="str">
        <f>IFERROR("#"&amp;INDEX(Proyectos!$A$3:$A$299,MATCH(A669*100+8,Proyectos!$M$3:$M$299,0))&amp;" · "&amp;INDEX(Proyectos!$D$3:$D$299,MATCH(A669*100+8,Proyectos!$M$3:$M$299,0)),"")</f>
        <v/>
      </c>
      <c r="B677" s="38" t="str">
        <f>IFERROR("#"&amp;INDEX(Proyectos!$A$3:$A$299,MATCH(B669*100+8,Proyectos!$M$3:$M$299,0))&amp;" · "&amp;INDEX(Proyectos!$D$3:$D$299,MATCH(B669*100+8,Proyectos!$M$3:$M$299,0)),"")</f>
        <v/>
      </c>
      <c r="C677" s="38" t="str">
        <f>IFERROR("#"&amp;INDEX(Proyectos!$A$3:$A$299,MATCH(C669*100+8,Proyectos!$M$3:$M$299,0))&amp;" · "&amp;INDEX(Proyectos!$D$3:$D$299,MATCH(C669*100+8,Proyectos!$M$3:$M$299,0)),"")</f>
        <v/>
      </c>
      <c r="D677" s="38" t="str">
        <f>IFERROR("#"&amp;INDEX(Proyectos!$A$3:$A$299,MATCH(D669*100+8,Proyectos!$M$3:$M$299,0))&amp;" · "&amp;INDEX(Proyectos!$D$3:$D$299,MATCH(D669*100+8,Proyectos!$M$3:$M$299,0)),"")</f>
        <v/>
      </c>
      <c r="E677" s="38" t="str">
        <f>IFERROR("#"&amp;INDEX(Proyectos!$A$3:$A$299,MATCH(E669*100+8,Proyectos!$M$3:$M$299,0))&amp;" · "&amp;INDEX(Proyectos!$D$3:$D$299,MATCH(E669*100+8,Proyectos!$M$3:$M$299,0)),"")</f>
        <v/>
      </c>
      <c r="F677" s="38" t="str">
        <f>IFERROR("#"&amp;INDEX(Proyectos!$A$3:$A$299,MATCH(F669*100+8,Proyectos!$M$3:$M$299,0))&amp;" · "&amp;INDEX(Proyectos!$D$3:$D$299,MATCH(F669*100+8,Proyectos!$M$3:$M$299,0)),"")</f>
        <v/>
      </c>
      <c r="G677" s="38" t="str">
        <f>IFERROR("#"&amp;INDEX(Proyectos!$A$3:$A$299,MATCH(G669*100+8,Proyectos!$M$3:$M$299,0))&amp;" · "&amp;INDEX(Proyectos!$D$3:$D$299,MATCH(G669*100+8,Proyectos!$M$3:$M$299,0)),"")</f>
        <v/>
      </c>
      <c r="I677" t="str">
        <f>IFERROR(INDEX(Proyectos!$H$3:$H$299,MATCH(A669*100+8,Proyectos!$M$3:$M$299,0)),"")</f>
        <v/>
      </c>
      <c r="J677" t="str">
        <f>IFERROR(INDEX(Proyectos!$H$3:$H$299,MATCH(B669*100+8,Proyectos!$M$3:$M$299,0)),"")</f>
        <v/>
      </c>
      <c r="K677" t="str">
        <f>IFERROR(INDEX(Proyectos!$H$3:$H$299,MATCH(C669*100+8,Proyectos!$M$3:$M$299,0)),"")</f>
        <v/>
      </c>
      <c r="L677" t="str">
        <f>IFERROR(INDEX(Proyectos!$H$3:$H$299,MATCH(D669*100+8,Proyectos!$M$3:$M$299,0)),"")</f>
        <v/>
      </c>
      <c r="M677" t="str">
        <f>IFERROR(INDEX(Proyectos!$H$3:$H$299,MATCH(E669*100+8,Proyectos!$M$3:$M$299,0)),"")</f>
        <v/>
      </c>
      <c r="N677" t="str">
        <f>IFERROR(INDEX(Proyectos!$H$3:$H$299,MATCH(F669*100+8,Proyectos!$M$3:$M$299,0)),"")</f>
        <v/>
      </c>
      <c r="O677" t="str">
        <f>IFERROR(INDEX(Proyectos!$H$3:$H$299,MATCH(G669*100+8,Proyectos!$M$3:$M$299,0)),"")</f>
        <v/>
      </c>
    </row>
    <row r="678" ht="15" customHeight="1">
      <c r="A678" s="37" t="n">
        <v>46615</v>
      </c>
      <c r="B678" s="37" t="n">
        <v>46616</v>
      </c>
      <c r="C678" s="37" t="n">
        <v>46617</v>
      </c>
      <c r="D678" s="37" t="n">
        <v>46618</v>
      </c>
      <c r="E678" s="37" t="n">
        <v>46619</v>
      </c>
      <c r="F678" s="37" t="n">
        <v>46620</v>
      </c>
      <c r="G678" s="37" t="n">
        <v>46621</v>
      </c>
    </row>
    <row r="679" ht="24" customHeight="1">
      <c r="A679" s="38" t="str">
        <f>IFERROR("#"&amp;INDEX(Proyectos!$A$3:$A$299,MATCH(A678*100+1,Proyectos!$M$3:$M$299,0))&amp;" · "&amp;INDEX(Proyectos!$D$3:$D$299,MATCH(A678*100+1,Proyectos!$M$3:$M$299,0)),"")</f>
        <v/>
      </c>
      <c r="B679" s="38" t="str">
        <f>IFERROR("#"&amp;INDEX(Proyectos!$A$3:$A$299,MATCH(B678*100+1,Proyectos!$M$3:$M$299,0))&amp;" · "&amp;INDEX(Proyectos!$D$3:$D$299,MATCH(B678*100+1,Proyectos!$M$3:$M$299,0)),"")</f>
        <v/>
      </c>
      <c r="C679" s="38" t="str">
        <f>IFERROR("#"&amp;INDEX(Proyectos!$A$3:$A$299,MATCH(C678*100+1,Proyectos!$M$3:$M$299,0))&amp;" · "&amp;INDEX(Proyectos!$D$3:$D$299,MATCH(C678*100+1,Proyectos!$M$3:$M$299,0)),"")</f>
        <v/>
      </c>
      <c r="D679" s="38" t="str">
        <f>IFERROR("#"&amp;INDEX(Proyectos!$A$3:$A$299,MATCH(D678*100+1,Proyectos!$M$3:$M$299,0))&amp;" · "&amp;INDEX(Proyectos!$D$3:$D$299,MATCH(D678*100+1,Proyectos!$M$3:$M$299,0)),"")</f>
        <v/>
      </c>
      <c r="E679" s="38" t="str">
        <f>IFERROR("#"&amp;INDEX(Proyectos!$A$3:$A$299,MATCH(E678*100+1,Proyectos!$M$3:$M$299,0))&amp;" · "&amp;INDEX(Proyectos!$D$3:$D$299,MATCH(E678*100+1,Proyectos!$M$3:$M$299,0)),"")</f>
        <v/>
      </c>
      <c r="F679" s="38" t="str">
        <f>IFERROR("#"&amp;INDEX(Proyectos!$A$3:$A$299,MATCH(F678*100+1,Proyectos!$M$3:$M$299,0))&amp;" · "&amp;INDEX(Proyectos!$D$3:$D$299,MATCH(F678*100+1,Proyectos!$M$3:$M$299,0)),"")</f>
        <v/>
      </c>
      <c r="G679" s="38" t="str">
        <f>IFERROR("#"&amp;INDEX(Proyectos!$A$3:$A$299,MATCH(G678*100+1,Proyectos!$M$3:$M$299,0))&amp;" · "&amp;INDEX(Proyectos!$D$3:$D$299,MATCH(G678*100+1,Proyectos!$M$3:$M$299,0)),"")</f>
        <v/>
      </c>
      <c r="I679" t="str">
        <f>IFERROR(INDEX(Proyectos!$H$3:$H$299,MATCH(A678*100+1,Proyectos!$M$3:$M$299,0)),"")</f>
        <v/>
      </c>
      <c r="J679" t="str">
        <f>IFERROR(INDEX(Proyectos!$H$3:$H$299,MATCH(B678*100+1,Proyectos!$M$3:$M$299,0)),"")</f>
        <v/>
      </c>
      <c r="K679" t="str">
        <f>IFERROR(INDEX(Proyectos!$H$3:$H$299,MATCH(C678*100+1,Proyectos!$M$3:$M$299,0)),"")</f>
        <v/>
      </c>
      <c r="L679" t="str">
        <f>IFERROR(INDEX(Proyectos!$H$3:$H$299,MATCH(D678*100+1,Proyectos!$M$3:$M$299,0)),"")</f>
        <v/>
      </c>
      <c r="M679" t="str">
        <f>IFERROR(INDEX(Proyectos!$H$3:$H$299,MATCH(E678*100+1,Proyectos!$M$3:$M$299,0)),"")</f>
        <v/>
      </c>
      <c r="N679" t="str">
        <f>IFERROR(INDEX(Proyectos!$H$3:$H$299,MATCH(F678*100+1,Proyectos!$M$3:$M$299,0)),"")</f>
        <v/>
      </c>
      <c r="O679" t="str">
        <f>IFERROR(INDEX(Proyectos!$H$3:$H$299,MATCH(G678*100+1,Proyectos!$M$3:$M$299,0)),"")</f>
        <v/>
      </c>
    </row>
    <row r="680" ht="24" customHeight="1">
      <c r="A680" s="38" t="str">
        <f>IFERROR("#"&amp;INDEX(Proyectos!$A$3:$A$299,MATCH(A678*100+2,Proyectos!$M$3:$M$299,0))&amp;" · "&amp;INDEX(Proyectos!$D$3:$D$299,MATCH(A678*100+2,Proyectos!$M$3:$M$299,0)),"")</f>
        <v/>
      </c>
      <c r="B680" s="38" t="str">
        <f>IFERROR("#"&amp;INDEX(Proyectos!$A$3:$A$299,MATCH(B678*100+2,Proyectos!$M$3:$M$299,0))&amp;" · "&amp;INDEX(Proyectos!$D$3:$D$299,MATCH(B678*100+2,Proyectos!$M$3:$M$299,0)),"")</f>
        <v/>
      </c>
      <c r="C680" s="38" t="str">
        <f>IFERROR("#"&amp;INDEX(Proyectos!$A$3:$A$299,MATCH(C678*100+2,Proyectos!$M$3:$M$299,0))&amp;" · "&amp;INDEX(Proyectos!$D$3:$D$299,MATCH(C678*100+2,Proyectos!$M$3:$M$299,0)),"")</f>
        <v/>
      </c>
      <c r="D680" s="38" t="str">
        <f>IFERROR("#"&amp;INDEX(Proyectos!$A$3:$A$299,MATCH(D678*100+2,Proyectos!$M$3:$M$299,0))&amp;" · "&amp;INDEX(Proyectos!$D$3:$D$299,MATCH(D678*100+2,Proyectos!$M$3:$M$299,0)),"")</f>
        <v/>
      </c>
      <c r="E680" s="38" t="str">
        <f>IFERROR("#"&amp;INDEX(Proyectos!$A$3:$A$299,MATCH(E678*100+2,Proyectos!$M$3:$M$299,0))&amp;" · "&amp;INDEX(Proyectos!$D$3:$D$299,MATCH(E678*100+2,Proyectos!$M$3:$M$299,0)),"")</f>
        <v/>
      </c>
      <c r="F680" s="38" t="str">
        <f>IFERROR("#"&amp;INDEX(Proyectos!$A$3:$A$299,MATCH(F678*100+2,Proyectos!$M$3:$M$299,0))&amp;" · "&amp;INDEX(Proyectos!$D$3:$D$299,MATCH(F678*100+2,Proyectos!$M$3:$M$299,0)),"")</f>
        <v/>
      </c>
      <c r="G680" s="38" t="str">
        <f>IFERROR("#"&amp;INDEX(Proyectos!$A$3:$A$299,MATCH(G678*100+2,Proyectos!$M$3:$M$299,0))&amp;" · "&amp;INDEX(Proyectos!$D$3:$D$299,MATCH(G678*100+2,Proyectos!$M$3:$M$299,0)),"")</f>
        <v/>
      </c>
      <c r="I680" t="str">
        <f>IFERROR(INDEX(Proyectos!$H$3:$H$299,MATCH(A678*100+2,Proyectos!$M$3:$M$299,0)),"")</f>
        <v/>
      </c>
      <c r="J680" t="str">
        <f>IFERROR(INDEX(Proyectos!$H$3:$H$299,MATCH(B678*100+2,Proyectos!$M$3:$M$299,0)),"")</f>
        <v/>
      </c>
      <c r="K680" t="str">
        <f>IFERROR(INDEX(Proyectos!$H$3:$H$299,MATCH(C678*100+2,Proyectos!$M$3:$M$299,0)),"")</f>
        <v/>
      </c>
      <c r="L680" t="str">
        <f>IFERROR(INDEX(Proyectos!$H$3:$H$299,MATCH(D678*100+2,Proyectos!$M$3:$M$299,0)),"")</f>
        <v/>
      </c>
      <c r="M680" t="str">
        <f>IFERROR(INDEX(Proyectos!$H$3:$H$299,MATCH(E678*100+2,Proyectos!$M$3:$M$299,0)),"")</f>
        <v/>
      </c>
      <c r="N680" t="str">
        <f>IFERROR(INDEX(Proyectos!$H$3:$H$299,MATCH(F678*100+2,Proyectos!$M$3:$M$299,0)),"")</f>
        <v/>
      </c>
      <c r="O680" t="str">
        <f>IFERROR(INDEX(Proyectos!$H$3:$H$299,MATCH(G678*100+2,Proyectos!$M$3:$M$299,0)),"")</f>
        <v/>
      </c>
    </row>
    <row r="681" ht="24" customHeight="1">
      <c r="A681" s="38" t="str">
        <f>IFERROR("#"&amp;INDEX(Proyectos!$A$3:$A$299,MATCH(A678*100+3,Proyectos!$M$3:$M$299,0))&amp;" · "&amp;INDEX(Proyectos!$D$3:$D$299,MATCH(A678*100+3,Proyectos!$M$3:$M$299,0)),"")</f>
        <v/>
      </c>
      <c r="B681" s="38" t="str">
        <f>IFERROR("#"&amp;INDEX(Proyectos!$A$3:$A$299,MATCH(B678*100+3,Proyectos!$M$3:$M$299,0))&amp;" · "&amp;INDEX(Proyectos!$D$3:$D$299,MATCH(B678*100+3,Proyectos!$M$3:$M$299,0)),"")</f>
        <v/>
      </c>
      <c r="C681" s="38" t="str">
        <f>IFERROR("#"&amp;INDEX(Proyectos!$A$3:$A$299,MATCH(C678*100+3,Proyectos!$M$3:$M$299,0))&amp;" · "&amp;INDEX(Proyectos!$D$3:$D$299,MATCH(C678*100+3,Proyectos!$M$3:$M$299,0)),"")</f>
        <v/>
      </c>
      <c r="D681" s="38" t="str">
        <f>IFERROR("#"&amp;INDEX(Proyectos!$A$3:$A$299,MATCH(D678*100+3,Proyectos!$M$3:$M$299,0))&amp;" · "&amp;INDEX(Proyectos!$D$3:$D$299,MATCH(D678*100+3,Proyectos!$M$3:$M$299,0)),"")</f>
        <v/>
      </c>
      <c r="E681" s="38" t="str">
        <f>IFERROR("#"&amp;INDEX(Proyectos!$A$3:$A$299,MATCH(E678*100+3,Proyectos!$M$3:$M$299,0))&amp;" · "&amp;INDEX(Proyectos!$D$3:$D$299,MATCH(E678*100+3,Proyectos!$M$3:$M$299,0)),"")</f>
        <v/>
      </c>
      <c r="F681" s="38" t="str">
        <f>IFERROR("#"&amp;INDEX(Proyectos!$A$3:$A$299,MATCH(F678*100+3,Proyectos!$M$3:$M$299,0))&amp;" · "&amp;INDEX(Proyectos!$D$3:$D$299,MATCH(F678*100+3,Proyectos!$M$3:$M$299,0)),"")</f>
        <v/>
      </c>
      <c r="G681" s="38" t="str">
        <f>IFERROR("#"&amp;INDEX(Proyectos!$A$3:$A$299,MATCH(G678*100+3,Proyectos!$M$3:$M$299,0))&amp;" · "&amp;INDEX(Proyectos!$D$3:$D$299,MATCH(G678*100+3,Proyectos!$M$3:$M$299,0)),"")</f>
        <v/>
      </c>
      <c r="I681" t="str">
        <f>IFERROR(INDEX(Proyectos!$H$3:$H$299,MATCH(A678*100+3,Proyectos!$M$3:$M$299,0)),"")</f>
        <v/>
      </c>
      <c r="J681" t="str">
        <f>IFERROR(INDEX(Proyectos!$H$3:$H$299,MATCH(B678*100+3,Proyectos!$M$3:$M$299,0)),"")</f>
        <v/>
      </c>
      <c r="K681" t="str">
        <f>IFERROR(INDEX(Proyectos!$H$3:$H$299,MATCH(C678*100+3,Proyectos!$M$3:$M$299,0)),"")</f>
        <v/>
      </c>
      <c r="L681" t="str">
        <f>IFERROR(INDEX(Proyectos!$H$3:$H$299,MATCH(D678*100+3,Proyectos!$M$3:$M$299,0)),"")</f>
        <v/>
      </c>
      <c r="M681" t="str">
        <f>IFERROR(INDEX(Proyectos!$H$3:$H$299,MATCH(E678*100+3,Proyectos!$M$3:$M$299,0)),"")</f>
        <v/>
      </c>
      <c r="N681" t="str">
        <f>IFERROR(INDEX(Proyectos!$H$3:$H$299,MATCH(F678*100+3,Proyectos!$M$3:$M$299,0)),"")</f>
        <v/>
      </c>
      <c r="O681" t="str">
        <f>IFERROR(INDEX(Proyectos!$H$3:$H$299,MATCH(G678*100+3,Proyectos!$M$3:$M$299,0)),"")</f>
        <v/>
      </c>
    </row>
    <row r="682" ht="24" customHeight="1">
      <c r="A682" s="38" t="str">
        <f>IFERROR("#"&amp;INDEX(Proyectos!$A$3:$A$299,MATCH(A678*100+4,Proyectos!$M$3:$M$299,0))&amp;" · "&amp;INDEX(Proyectos!$D$3:$D$299,MATCH(A678*100+4,Proyectos!$M$3:$M$299,0)),"")</f>
        <v/>
      </c>
      <c r="B682" s="38" t="str">
        <f>IFERROR("#"&amp;INDEX(Proyectos!$A$3:$A$299,MATCH(B678*100+4,Proyectos!$M$3:$M$299,0))&amp;" · "&amp;INDEX(Proyectos!$D$3:$D$299,MATCH(B678*100+4,Proyectos!$M$3:$M$299,0)),"")</f>
        <v/>
      </c>
      <c r="C682" s="38" t="str">
        <f>IFERROR("#"&amp;INDEX(Proyectos!$A$3:$A$299,MATCH(C678*100+4,Proyectos!$M$3:$M$299,0))&amp;" · "&amp;INDEX(Proyectos!$D$3:$D$299,MATCH(C678*100+4,Proyectos!$M$3:$M$299,0)),"")</f>
        <v/>
      </c>
      <c r="D682" s="38" t="str">
        <f>IFERROR("#"&amp;INDEX(Proyectos!$A$3:$A$299,MATCH(D678*100+4,Proyectos!$M$3:$M$299,0))&amp;" · "&amp;INDEX(Proyectos!$D$3:$D$299,MATCH(D678*100+4,Proyectos!$M$3:$M$299,0)),"")</f>
        <v/>
      </c>
      <c r="E682" s="38" t="str">
        <f>IFERROR("#"&amp;INDEX(Proyectos!$A$3:$A$299,MATCH(E678*100+4,Proyectos!$M$3:$M$299,0))&amp;" · "&amp;INDEX(Proyectos!$D$3:$D$299,MATCH(E678*100+4,Proyectos!$M$3:$M$299,0)),"")</f>
        <v/>
      </c>
      <c r="F682" s="38" t="str">
        <f>IFERROR("#"&amp;INDEX(Proyectos!$A$3:$A$299,MATCH(F678*100+4,Proyectos!$M$3:$M$299,0))&amp;" · "&amp;INDEX(Proyectos!$D$3:$D$299,MATCH(F678*100+4,Proyectos!$M$3:$M$299,0)),"")</f>
        <v/>
      </c>
      <c r="G682" s="38" t="str">
        <f>IFERROR("#"&amp;INDEX(Proyectos!$A$3:$A$299,MATCH(G678*100+4,Proyectos!$M$3:$M$299,0))&amp;" · "&amp;INDEX(Proyectos!$D$3:$D$299,MATCH(G678*100+4,Proyectos!$M$3:$M$299,0)),"")</f>
        <v/>
      </c>
      <c r="I682" t="str">
        <f>IFERROR(INDEX(Proyectos!$H$3:$H$299,MATCH(A678*100+4,Proyectos!$M$3:$M$299,0)),"")</f>
        <v/>
      </c>
      <c r="J682" t="str">
        <f>IFERROR(INDEX(Proyectos!$H$3:$H$299,MATCH(B678*100+4,Proyectos!$M$3:$M$299,0)),"")</f>
        <v/>
      </c>
      <c r="K682" t="str">
        <f>IFERROR(INDEX(Proyectos!$H$3:$H$299,MATCH(C678*100+4,Proyectos!$M$3:$M$299,0)),"")</f>
        <v/>
      </c>
      <c r="L682" t="str">
        <f>IFERROR(INDEX(Proyectos!$H$3:$H$299,MATCH(D678*100+4,Proyectos!$M$3:$M$299,0)),"")</f>
        <v/>
      </c>
      <c r="M682" t="str">
        <f>IFERROR(INDEX(Proyectos!$H$3:$H$299,MATCH(E678*100+4,Proyectos!$M$3:$M$299,0)),"")</f>
        <v/>
      </c>
      <c r="N682" t="str">
        <f>IFERROR(INDEX(Proyectos!$H$3:$H$299,MATCH(F678*100+4,Proyectos!$M$3:$M$299,0)),"")</f>
        <v/>
      </c>
      <c r="O682" t="str">
        <f>IFERROR(INDEX(Proyectos!$H$3:$H$299,MATCH(G678*100+4,Proyectos!$M$3:$M$299,0)),"")</f>
        <v/>
      </c>
    </row>
    <row r="683" ht="24" customHeight="1">
      <c r="A683" s="38" t="str">
        <f>IFERROR("#"&amp;INDEX(Proyectos!$A$3:$A$299,MATCH(A678*100+5,Proyectos!$M$3:$M$299,0))&amp;" · "&amp;INDEX(Proyectos!$D$3:$D$299,MATCH(A678*100+5,Proyectos!$M$3:$M$299,0)),"")</f>
        <v/>
      </c>
      <c r="B683" s="38" t="str">
        <f>IFERROR("#"&amp;INDEX(Proyectos!$A$3:$A$299,MATCH(B678*100+5,Proyectos!$M$3:$M$299,0))&amp;" · "&amp;INDEX(Proyectos!$D$3:$D$299,MATCH(B678*100+5,Proyectos!$M$3:$M$299,0)),"")</f>
        <v/>
      </c>
      <c r="C683" s="38" t="str">
        <f>IFERROR("#"&amp;INDEX(Proyectos!$A$3:$A$299,MATCH(C678*100+5,Proyectos!$M$3:$M$299,0))&amp;" · "&amp;INDEX(Proyectos!$D$3:$D$299,MATCH(C678*100+5,Proyectos!$M$3:$M$299,0)),"")</f>
        <v/>
      </c>
      <c r="D683" s="38" t="str">
        <f>IFERROR("#"&amp;INDEX(Proyectos!$A$3:$A$299,MATCH(D678*100+5,Proyectos!$M$3:$M$299,0))&amp;" · "&amp;INDEX(Proyectos!$D$3:$D$299,MATCH(D678*100+5,Proyectos!$M$3:$M$299,0)),"")</f>
        <v/>
      </c>
      <c r="E683" s="38" t="str">
        <f>IFERROR("#"&amp;INDEX(Proyectos!$A$3:$A$299,MATCH(E678*100+5,Proyectos!$M$3:$M$299,0))&amp;" · "&amp;INDEX(Proyectos!$D$3:$D$299,MATCH(E678*100+5,Proyectos!$M$3:$M$299,0)),"")</f>
        <v/>
      </c>
      <c r="F683" s="38" t="str">
        <f>IFERROR("#"&amp;INDEX(Proyectos!$A$3:$A$299,MATCH(F678*100+5,Proyectos!$M$3:$M$299,0))&amp;" · "&amp;INDEX(Proyectos!$D$3:$D$299,MATCH(F678*100+5,Proyectos!$M$3:$M$299,0)),"")</f>
        <v/>
      </c>
      <c r="G683" s="38" t="str">
        <f>IFERROR("#"&amp;INDEX(Proyectos!$A$3:$A$299,MATCH(G678*100+5,Proyectos!$M$3:$M$299,0))&amp;" · "&amp;INDEX(Proyectos!$D$3:$D$299,MATCH(G678*100+5,Proyectos!$M$3:$M$299,0)),"")</f>
        <v/>
      </c>
      <c r="I683" t="str">
        <f>IFERROR(INDEX(Proyectos!$H$3:$H$299,MATCH(A678*100+5,Proyectos!$M$3:$M$299,0)),"")</f>
        <v/>
      </c>
      <c r="J683" t="str">
        <f>IFERROR(INDEX(Proyectos!$H$3:$H$299,MATCH(B678*100+5,Proyectos!$M$3:$M$299,0)),"")</f>
        <v/>
      </c>
      <c r="K683" t="str">
        <f>IFERROR(INDEX(Proyectos!$H$3:$H$299,MATCH(C678*100+5,Proyectos!$M$3:$M$299,0)),"")</f>
        <v/>
      </c>
      <c r="L683" t="str">
        <f>IFERROR(INDEX(Proyectos!$H$3:$H$299,MATCH(D678*100+5,Proyectos!$M$3:$M$299,0)),"")</f>
        <v/>
      </c>
      <c r="M683" t="str">
        <f>IFERROR(INDEX(Proyectos!$H$3:$H$299,MATCH(E678*100+5,Proyectos!$M$3:$M$299,0)),"")</f>
        <v/>
      </c>
      <c r="N683" t="str">
        <f>IFERROR(INDEX(Proyectos!$H$3:$H$299,MATCH(F678*100+5,Proyectos!$M$3:$M$299,0)),"")</f>
        <v/>
      </c>
      <c r="O683" t="str">
        <f>IFERROR(INDEX(Proyectos!$H$3:$H$299,MATCH(G678*100+5,Proyectos!$M$3:$M$299,0)),"")</f>
        <v/>
      </c>
    </row>
    <row r="684" ht="24" customHeight="1">
      <c r="A684" s="38" t="str">
        <f>IFERROR("#"&amp;INDEX(Proyectos!$A$3:$A$299,MATCH(A678*100+6,Proyectos!$M$3:$M$299,0))&amp;" · "&amp;INDEX(Proyectos!$D$3:$D$299,MATCH(A678*100+6,Proyectos!$M$3:$M$299,0)),"")</f>
        <v/>
      </c>
      <c r="B684" s="38" t="str">
        <f>IFERROR("#"&amp;INDEX(Proyectos!$A$3:$A$299,MATCH(B678*100+6,Proyectos!$M$3:$M$299,0))&amp;" · "&amp;INDEX(Proyectos!$D$3:$D$299,MATCH(B678*100+6,Proyectos!$M$3:$M$299,0)),"")</f>
        <v/>
      </c>
      <c r="C684" s="38" t="str">
        <f>IFERROR("#"&amp;INDEX(Proyectos!$A$3:$A$299,MATCH(C678*100+6,Proyectos!$M$3:$M$299,0))&amp;" · "&amp;INDEX(Proyectos!$D$3:$D$299,MATCH(C678*100+6,Proyectos!$M$3:$M$299,0)),"")</f>
        <v/>
      </c>
      <c r="D684" s="38" t="str">
        <f>IFERROR("#"&amp;INDEX(Proyectos!$A$3:$A$299,MATCH(D678*100+6,Proyectos!$M$3:$M$299,0))&amp;" · "&amp;INDEX(Proyectos!$D$3:$D$299,MATCH(D678*100+6,Proyectos!$M$3:$M$299,0)),"")</f>
        <v/>
      </c>
      <c r="E684" s="38" t="str">
        <f>IFERROR("#"&amp;INDEX(Proyectos!$A$3:$A$299,MATCH(E678*100+6,Proyectos!$M$3:$M$299,0))&amp;" · "&amp;INDEX(Proyectos!$D$3:$D$299,MATCH(E678*100+6,Proyectos!$M$3:$M$299,0)),"")</f>
        <v/>
      </c>
      <c r="F684" s="38" t="str">
        <f>IFERROR("#"&amp;INDEX(Proyectos!$A$3:$A$299,MATCH(F678*100+6,Proyectos!$M$3:$M$299,0))&amp;" · "&amp;INDEX(Proyectos!$D$3:$D$299,MATCH(F678*100+6,Proyectos!$M$3:$M$299,0)),"")</f>
        <v/>
      </c>
      <c r="G684" s="38" t="str">
        <f>IFERROR("#"&amp;INDEX(Proyectos!$A$3:$A$299,MATCH(G678*100+6,Proyectos!$M$3:$M$299,0))&amp;" · "&amp;INDEX(Proyectos!$D$3:$D$299,MATCH(G678*100+6,Proyectos!$M$3:$M$299,0)),"")</f>
        <v/>
      </c>
      <c r="I684" t="str">
        <f>IFERROR(INDEX(Proyectos!$H$3:$H$299,MATCH(A678*100+6,Proyectos!$M$3:$M$299,0)),"")</f>
        <v/>
      </c>
      <c r="J684" t="str">
        <f>IFERROR(INDEX(Proyectos!$H$3:$H$299,MATCH(B678*100+6,Proyectos!$M$3:$M$299,0)),"")</f>
        <v/>
      </c>
      <c r="K684" t="str">
        <f>IFERROR(INDEX(Proyectos!$H$3:$H$299,MATCH(C678*100+6,Proyectos!$M$3:$M$299,0)),"")</f>
        <v/>
      </c>
      <c r="L684" t="str">
        <f>IFERROR(INDEX(Proyectos!$H$3:$H$299,MATCH(D678*100+6,Proyectos!$M$3:$M$299,0)),"")</f>
        <v/>
      </c>
      <c r="M684" t="str">
        <f>IFERROR(INDEX(Proyectos!$H$3:$H$299,MATCH(E678*100+6,Proyectos!$M$3:$M$299,0)),"")</f>
        <v/>
      </c>
      <c r="N684" t="str">
        <f>IFERROR(INDEX(Proyectos!$H$3:$H$299,MATCH(F678*100+6,Proyectos!$M$3:$M$299,0)),"")</f>
        <v/>
      </c>
      <c r="O684" t="str">
        <f>IFERROR(INDEX(Proyectos!$H$3:$H$299,MATCH(G678*100+6,Proyectos!$M$3:$M$299,0)),"")</f>
        <v/>
      </c>
    </row>
    <row r="685" ht="24" customHeight="1">
      <c r="A685" s="38" t="str">
        <f>IFERROR("#"&amp;INDEX(Proyectos!$A$3:$A$299,MATCH(A678*100+7,Proyectos!$M$3:$M$299,0))&amp;" · "&amp;INDEX(Proyectos!$D$3:$D$299,MATCH(A678*100+7,Proyectos!$M$3:$M$299,0)),"")</f>
        <v/>
      </c>
      <c r="B685" s="38" t="str">
        <f>IFERROR("#"&amp;INDEX(Proyectos!$A$3:$A$299,MATCH(B678*100+7,Proyectos!$M$3:$M$299,0))&amp;" · "&amp;INDEX(Proyectos!$D$3:$D$299,MATCH(B678*100+7,Proyectos!$M$3:$M$299,0)),"")</f>
        <v/>
      </c>
      <c r="C685" s="38" t="str">
        <f>IFERROR("#"&amp;INDEX(Proyectos!$A$3:$A$299,MATCH(C678*100+7,Proyectos!$M$3:$M$299,0))&amp;" · "&amp;INDEX(Proyectos!$D$3:$D$299,MATCH(C678*100+7,Proyectos!$M$3:$M$299,0)),"")</f>
        <v/>
      </c>
      <c r="D685" s="38" t="str">
        <f>IFERROR("#"&amp;INDEX(Proyectos!$A$3:$A$299,MATCH(D678*100+7,Proyectos!$M$3:$M$299,0))&amp;" · "&amp;INDEX(Proyectos!$D$3:$D$299,MATCH(D678*100+7,Proyectos!$M$3:$M$299,0)),"")</f>
        <v/>
      </c>
      <c r="E685" s="38" t="str">
        <f>IFERROR("#"&amp;INDEX(Proyectos!$A$3:$A$299,MATCH(E678*100+7,Proyectos!$M$3:$M$299,0))&amp;" · "&amp;INDEX(Proyectos!$D$3:$D$299,MATCH(E678*100+7,Proyectos!$M$3:$M$299,0)),"")</f>
        <v/>
      </c>
      <c r="F685" s="38" t="str">
        <f>IFERROR("#"&amp;INDEX(Proyectos!$A$3:$A$299,MATCH(F678*100+7,Proyectos!$M$3:$M$299,0))&amp;" · "&amp;INDEX(Proyectos!$D$3:$D$299,MATCH(F678*100+7,Proyectos!$M$3:$M$299,0)),"")</f>
        <v/>
      </c>
      <c r="G685" s="38" t="str">
        <f>IFERROR("#"&amp;INDEX(Proyectos!$A$3:$A$299,MATCH(G678*100+7,Proyectos!$M$3:$M$299,0))&amp;" · "&amp;INDEX(Proyectos!$D$3:$D$299,MATCH(G678*100+7,Proyectos!$M$3:$M$299,0)),"")</f>
        <v/>
      </c>
      <c r="I685" t="str">
        <f>IFERROR(INDEX(Proyectos!$H$3:$H$299,MATCH(A678*100+7,Proyectos!$M$3:$M$299,0)),"")</f>
        <v/>
      </c>
      <c r="J685" t="str">
        <f>IFERROR(INDEX(Proyectos!$H$3:$H$299,MATCH(B678*100+7,Proyectos!$M$3:$M$299,0)),"")</f>
        <v/>
      </c>
      <c r="K685" t="str">
        <f>IFERROR(INDEX(Proyectos!$H$3:$H$299,MATCH(C678*100+7,Proyectos!$M$3:$M$299,0)),"")</f>
        <v/>
      </c>
      <c r="L685" t="str">
        <f>IFERROR(INDEX(Proyectos!$H$3:$H$299,MATCH(D678*100+7,Proyectos!$M$3:$M$299,0)),"")</f>
        <v/>
      </c>
      <c r="M685" t="str">
        <f>IFERROR(INDEX(Proyectos!$H$3:$H$299,MATCH(E678*100+7,Proyectos!$M$3:$M$299,0)),"")</f>
        <v/>
      </c>
      <c r="N685" t="str">
        <f>IFERROR(INDEX(Proyectos!$H$3:$H$299,MATCH(F678*100+7,Proyectos!$M$3:$M$299,0)),"")</f>
        <v/>
      </c>
      <c r="O685" t="str">
        <f>IFERROR(INDEX(Proyectos!$H$3:$H$299,MATCH(G678*100+7,Proyectos!$M$3:$M$299,0)),"")</f>
        <v/>
      </c>
    </row>
    <row r="686" ht="24" customHeight="1">
      <c r="A686" s="38" t="str">
        <f>IFERROR("#"&amp;INDEX(Proyectos!$A$3:$A$299,MATCH(A678*100+8,Proyectos!$M$3:$M$299,0))&amp;" · "&amp;INDEX(Proyectos!$D$3:$D$299,MATCH(A678*100+8,Proyectos!$M$3:$M$299,0)),"")</f>
        <v/>
      </c>
      <c r="B686" s="38" t="str">
        <f>IFERROR("#"&amp;INDEX(Proyectos!$A$3:$A$299,MATCH(B678*100+8,Proyectos!$M$3:$M$299,0))&amp;" · "&amp;INDEX(Proyectos!$D$3:$D$299,MATCH(B678*100+8,Proyectos!$M$3:$M$299,0)),"")</f>
        <v/>
      </c>
      <c r="C686" s="38" t="str">
        <f>IFERROR("#"&amp;INDEX(Proyectos!$A$3:$A$299,MATCH(C678*100+8,Proyectos!$M$3:$M$299,0))&amp;" · "&amp;INDEX(Proyectos!$D$3:$D$299,MATCH(C678*100+8,Proyectos!$M$3:$M$299,0)),"")</f>
        <v/>
      </c>
      <c r="D686" s="38" t="str">
        <f>IFERROR("#"&amp;INDEX(Proyectos!$A$3:$A$299,MATCH(D678*100+8,Proyectos!$M$3:$M$299,0))&amp;" · "&amp;INDEX(Proyectos!$D$3:$D$299,MATCH(D678*100+8,Proyectos!$M$3:$M$299,0)),"")</f>
        <v/>
      </c>
      <c r="E686" s="38" t="str">
        <f>IFERROR("#"&amp;INDEX(Proyectos!$A$3:$A$299,MATCH(E678*100+8,Proyectos!$M$3:$M$299,0))&amp;" · "&amp;INDEX(Proyectos!$D$3:$D$299,MATCH(E678*100+8,Proyectos!$M$3:$M$299,0)),"")</f>
        <v/>
      </c>
      <c r="F686" s="38" t="str">
        <f>IFERROR("#"&amp;INDEX(Proyectos!$A$3:$A$299,MATCH(F678*100+8,Proyectos!$M$3:$M$299,0))&amp;" · "&amp;INDEX(Proyectos!$D$3:$D$299,MATCH(F678*100+8,Proyectos!$M$3:$M$299,0)),"")</f>
        <v/>
      </c>
      <c r="G686" s="38" t="str">
        <f>IFERROR("#"&amp;INDEX(Proyectos!$A$3:$A$299,MATCH(G678*100+8,Proyectos!$M$3:$M$299,0))&amp;" · "&amp;INDEX(Proyectos!$D$3:$D$299,MATCH(G678*100+8,Proyectos!$M$3:$M$299,0)),"")</f>
        <v/>
      </c>
      <c r="I686" t="str">
        <f>IFERROR(INDEX(Proyectos!$H$3:$H$299,MATCH(A678*100+8,Proyectos!$M$3:$M$299,0)),"")</f>
        <v/>
      </c>
      <c r="J686" t="str">
        <f>IFERROR(INDEX(Proyectos!$H$3:$H$299,MATCH(B678*100+8,Proyectos!$M$3:$M$299,0)),"")</f>
        <v/>
      </c>
      <c r="K686" t="str">
        <f>IFERROR(INDEX(Proyectos!$H$3:$H$299,MATCH(C678*100+8,Proyectos!$M$3:$M$299,0)),"")</f>
        <v/>
      </c>
      <c r="L686" t="str">
        <f>IFERROR(INDEX(Proyectos!$H$3:$H$299,MATCH(D678*100+8,Proyectos!$M$3:$M$299,0)),"")</f>
        <v/>
      </c>
      <c r="M686" t="str">
        <f>IFERROR(INDEX(Proyectos!$H$3:$H$299,MATCH(E678*100+8,Proyectos!$M$3:$M$299,0)),"")</f>
        <v/>
      </c>
      <c r="N686" t="str">
        <f>IFERROR(INDEX(Proyectos!$H$3:$H$299,MATCH(F678*100+8,Proyectos!$M$3:$M$299,0)),"")</f>
        <v/>
      </c>
      <c r="O686" t="str">
        <f>IFERROR(INDEX(Proyectos!$H$3:$H$299,MATCH(G678*100+8,Proyectos!$M$3:$M$299,0)),"")</f>
        <v/>
      </c>
    </row>
    <row r="687" ht="15" customHeight="1">
      <c r="A687" s="37" t="n">
        <v>46622</v>
      </c>
      <c r="B687" s="37" t="n">
        <v>46623</v>
      </c>
      <c r="C687" s="37" t="n">
        <v>46624</v>
      </c>
      <c r="D687" s="37" t="n">
        <v>46625</v>
      </c>
      <c r="E687" s="37" t="n">
        <v>46626</v>
      </c>
      <c r="F687" s="37" t="n">
        <v>46627</v>
      </c>
      <c r="G687" s="37" t="n">
        <v>46628</v>
      </c>
    </row>
    <row r="688" ht="24" customHeight="1">
      <c r="A688" s="38" t="str">
        <f>IFERROR("#"&amp;INDEX(Proyectos!$A$3:$A$299,MATCH(A687*100+1,Proyectos!$M$3:$M$299,0))&amp;" · "&amp;INDEX(Proyectos!$D$3:$D$299,MATCH(A687*100+1,Proyectos!$M$3:$M$299,0)),"")</f>
        <v/>
      </c>
      <c r="B688" s="38" t="str">
        <f>IFERROR("#"&amp;INDEX(Proyectos!$A$3:$A$299,MATCH(B687*100+1,Proyectos!$M$3:$M$299,0))&amp;" · "&amp;INDEX(Proyectos!$D$3:$D$299,MATCH(B687*100+1,Proyectos!$M$3:$M$299,0)),"")</f>
        <v/>
      </c>
      <c r="C688" s="38" t="str">
        <f>IFERROR("#"&amp;INDEX(Proyectos!$A$3:$A$299,MATCH(C687*100+1,Proyectos!$M$3:$M$299,0))&amp;" · "&amp;INDEX(Proyectos!$D$3:$D$299,MATCH(C687*100+1,Proyectos!$M$3:$M$299,0)),"")</f>
        <v/>
      </c>
      <c r="D688" s="38" t="str">
        <f>IFERROR("#"&amp;INDEX(Proyectos!$A$3:$A$299,MATCH(D687*100+1,Proyectos!$M$3:$M$299,0))&amp;" · "&amp;INDEX(Proyectos!$D$3:$D$299,MATCH(D687*100+1,Proyectos!$M$3:$M$299,0)),"")</f>
        <v/>
      </c>
      <c r="E688" s="38" t="str">
        <f>IFERROR("#"&amp;INDEX(Proyectos!$A$3:$A$299,MATCH(E687*100+1,Proyectos!$M$3:$M$299,0))&amp;" · "&amp;INDEX(Proyectos!$D$3:$D$299,MATCH(E687*100+1,Proyectos!$M$3:$M$299,0)),"")</f>
        <v/>
      </c>
      <c r="F688" s="38" t="str">
        <f>IFERROR("#"&amp;INDEX(Proyectos!$A$3:$A$299,MATCH(F687*100+1,Proyectos!$M$3:$M$299,0))&amp;" · "&amp;INDEX(Proyectos!$D$3:$D$299,MATCH(F687*100+1,Proyectos!$M$3:$M$299,0)),"")</f>
        <v/>
      </c>
      <c r="G688" s="38" t="str">
        <f>IFERROR("#"&amp;INDEX(Proyectos!$A$3:$A$299,MATCH(G687*100+1,Proyectos!$M$3:$M$299,0))&amp;" · "&amp;INDEX(Proyectos!$D$3:$D$299,MATCH(G687*100+1,Proyectos!$M$3:$M$299,0)),"")</f>
        <v/>
      </c>
      <c r="I688" t="str">
        <f>IFERROR(INDEX(Proyectos!$H$3:$H$299,MATCH(A687*100+1,Proyectos!$M$3:$M$299,0)),"")</f>
        <v/>
      </c>
      <c r="J688" t="str">
        <f>IFERROR(INDEX(Proyectos!$H$3:$H$299,MATCH(B687*100+1,Proyectos!$M$3:$M$299,0)),"")</f>
        <v/>
      </c>
      <c r="K688" t="str">
        <f>IFERROR(INDEX(Proyectos!$H$3:$H$299,MATCH(C687*100+1,Proyectos!$M$3:$M$299,0)),"")</f>
        <v/>
      </c>
      <c r="L688" t="str">
        <f>IFERROR(INDEX(Proyectos!$H$3:$H$299,MATCH(D687*100+1,Proyectos!$M$3:$M$299,0)),"")</f>
        <v/>
      </c>
      <c r="M688" t="str">
        <f>IFERROR(INDEX(Proyectos!$H$3:$H$299,MATCH(E687*100+1,Proyectos!$M$3:$M$299,0)),"")</f>
        <v/>
      </c>
      <c r="N688" t="str">
        <f>IFERROR(INDEX(Proyectos!$H$3:$H$299,MATCH(F687*100+1,Proyectos!$M$3:$M$299,0)),"")</f>
        <v/>
      </c>
      <c r="O688" t="str">
        <f>IFERROR(INDEX(Proyectos!$H$3:$H$299,MATCH(G687*100+1,Proyectos!$M$3:$M$299,0)),"")</f>
        <v/>
      </c>
    </row>
    <row r="689" ht="24" customHeight="1">
      <c r="A689" s="38" t="str">
        <f>IFERROR("#"&amp;INDEX(Proyectos!$A$3:$A$299,MATCH(A687*100+2,Proyectos!$M$3:$M$299,0))&amp;" · "&amp;INDEX(Proyectos!$D$3:$D$299,MATCH(A687*100+2,Proyectos!$M$3:$M$299,0)),"")</f>
        <v/>
      </c>
      <c r="B689" s="38" t="str">
        <f>IFERROR("#"&amp;INDEX(Proyectos!$A$3:$A$299,MATCH(B687*100+2,Proyectos!$M$3:$M$299,0))&amp;" · "&amp;INDEX(Proyectos!$D$3:$D$299,MATCH(B687*100+2,Proyectos!$M$3:$M$299,0)),"")</f>
        <v/>
      </c>
      <c r="C689" s="38" t="str">
        <f>IFERROR("#"&amp;INDEX(Proyectos!$A$3:$A$299,MATCH(C687*100+2,Proyectos!$M$3:$M$299,0))&amp;" · "&amp;INDEX(Proyectos!$D$3:$D$299,MATCH(C687*100+2,Proyectos!$M$3:$M$299,0)),"")</f>
        <v/>
      </c>
      <c r="D689" s="38" t="str">
        <f>IFERROR("#"&amp;INDEX(Proyectos!$A$3:$A$299,MATCH(D687*100+2,Proyectos!$M$3:$M$299,0))&amp;" · "&amp;INDEX(Proyectos!$D$3:$D$299,MATCH(D687*100+2,Proyectos!$M$3:$M$299,0)),"")</f>
        <v/>
      </c>
      <c r="E689" s="38" t="str">
        <f>IFERROR("#"&amp;INDEX(Proyectos!$A$3:$A$299,MATCH(E687*100+2,Proyectos!$M$3:$M$299,0))&amp;" · "&amp;INDEX(Proyectos!$D$3:$D$299,MATCH(E687*100+2,Proyectos!$M$3:$M$299,0)),"")</f>
        <v/>
      </c>
      <c r="F689" s="38" t="str">
        <f>IFERROR("#"&amp;INDEX(Proyectos!$A$3:$A$299,MATCH(F687*100+2,Proyectos!$M$3:$M$299,0))&amp;" · "&amp;INDEX(Proyectos!$D$3:$D$299,MATCH(F687*100+2,Proyectos!$M$3:$M$299,0)),"")</f>
        <v/>
      </c>
      <c r="G689" s="38" t="str">
        <f>IFERROR("#"&amp;INDEX(Proyectos!$A$3:$A$299,MATCH(G687*100+2,Proyectos!$M$3:$M$299,0))&amp;" · "&amp;INDEX(Proyectos!$D$3:$D$299,MATCH(G687*100+2,Proyectos!$M$3:$M$299,0)),"")</f>
        <v/>
      </c>
      <c r="I689" t="str">
        <f>IFERROR(INDEX(Proyectos!$H$3:$H$299,MATCH(A687*100+2,Proyectos!$M$3:$M$299,0)),"")</f>
        <v/>
      </c>
      <c r="J689" t="str">
        <f>IFERROR(INDEX(Proyectos!$H$3:$H$299,MATCH(B687*100+2,Proyectos!$M$3:$M$299,0)),"")</f>
        <v/>
      </c>
      <c r="K689" t="str">
        <f>IFERROR(INDEX(Proyectos!$H$3:$H$299,MATCH(C687*100+2,Proyectos!$M$3:$M$299,0)),"")</f>
        <v/>
      </c>
      <c r="L689" t="str">
        <f>IFERROR(INDEX(Proyectos!$H$3:$H$299,MATCH(D687*100+2,Proyectos!$M$3:$M$299,0)),"")</f>
        <v/>
      </c>
      <c r="M689" t="str">
        <f>IFERROR(INDEX(Proyectos!$H$3:$H$299,MATCH(E687*100+2,Proyectos!$M$3:$M$299,0)),"")</f>
        <v/>
      </c>
      <c r="N689" t="str">
        <f>IFERROR(INDEX(Proyectos!$H$3:$H$299,MATCH(F687*100+2,Proyectos!$M$3:$M$299,0)),"")</f>
        <v/>
      </c>
      <c r="O689" t="str">
        <f>IFERROR(INDEX(Proyectos!$H$3:$H$299,MATCH(G687*100+2,Proyectos!$M$3:$M$299,0)),"")</f>
        <v/>
      </c>
    </row>
    <row r="690" ht="24" customHeight="1">
      <c r="A690" s="38" t="str">
        <f>IFERROR("#"&amp;INDEX(Proyectos!$A$3:$A$299,MATCH(A687*100+3,Proyectos!$M$3:$M$299,0))&amp;" · "&amp;INDEX(Proyectos!$D$3:$D$299,MATCH(A687*100+3,Proyectos!$M$3:$M$299,0)),"")</f>
        <v/>
      </c>
      <c r="B690" s="38" t="str">
        <f>IFERROR("#"&amp;INDEX(Proyectos!$A$3:$A$299,MATCH(B687*100+3,Proyectos!$M$3:$M$299,0))&amp;" · "&amp;INDEX(Proyectos!$D$3:$D$299,MATCH(B687*100+3,Proyectos!$M$3:$M$299,0)),"")</f>
        <v/>
      </c>
      <c r="C690" s="38" t="str">
        <f>IFERROR("#"&amp;INDEX(Proyectos!$A$3:$A$299,MATCH(C687*100+3,Proyectos!$M$3:$M$299,0))&amp;" · "&amp;INDEX(Proyectos!$D$3:$D$299,MATCH(C687*100+3,Proyectos!$M$3:$M$299,0)),"")</f>
        <v/>
      </c>
      <c r="D690" s="38" t="str">
        <f>IFERROR("#"&amp;INDEX(Proyectos!$A$3:$A$299,MATCH(D687*100+3,Proyectos!$M$3:$M$299,0))&amp;" · "&amp;INDEX(Proyectos!$D$3:$D$299,MATCH(D687*100+3,Proyectos!$M$3:$M$299,0)),"")</f>
        <v/>
      </c>
      <c r="E690" s="38" t="str">
        <f>IFERROR("#"&amp;INDEX(Proyectos!$A$3:$A$299,MATCH(E687*100+3,Proyectos!$M$3:$M$299,0))&amp;" · "&amp;INDEX(Proyectos!$D$3:$D$299,MATCH(E687*100+3,Proyectos!$M$3:$M$299,0)),"")</f>
        <v/>
      </c>
      <c r="F690" s="38" t="str">
        <f>IFERROR("#"&amp;INDEX(Proyectos!$A$3:$A$299,MATCH(F687*100+3,Proyectos!$M$3:$M$299,0))&amp;" · "&amp;INDEX(Proyectos!$D$3:$D$299,MATCH(F687*100+3,Proyectos!$M$3:$M$299,0)),"")</f>
        <v/>
      </c>
      <c r="G690" s="38" t="str">
        <f>IFERROR("#"&amp;INDEX(Proyectos!$A$3:$A$299,MATCH(G687*100+3,Proyectos!$M$3:$M$299,0))&amp;" · "&amp;INDEX(Proyectos!$D$3:$D$299,MATCH(G687*100+3,Proyectos!$M$3:$M$299,0)),"")</f>
        <v/>
      </c>
      <c r="I690" t="str">
        <f>IFERROR(INDEX(Proyectos!$H$3:$H$299,MATCH(A687*100+3,Proyectos!$M$3:$M$299,0)),"")</f>
        <v/>
      </c>
      <c r="J690" t="str">
        <f>IFERROR(INDEX(Proyectos!$H$3:$H$299,MATCH(B687*100+3,Proyectos!$M$3:$M$299,0)),"")</f>
        <v/>
      </c>
      <c r="K690" t="str">
        <f>IFERROR(INDEX(Proyectos!$H$3:$H$299,MATCH(C687*100+3,Proyectos!$M$3:$M$299,0)),"")</f>
        <v/>
      </c>
      <c r="L690" t="str">
        <f>IFERROR(INDEX(Proyectos!$H$3:$H$299,MATCH(D687*100+3,Proyectos!$M$3:$M$299,0)),"")</f>
        <v/>
      </c>
      <c r="M690" t="str">
        <f>IFERROR(INDEX(Proyectos!$H$3:$H$299,MATCH(E687*100+3,Proyectos!$M$3:$M$299,0)),"")</f>
        <v/>
      </c>
      <c r="N690" t="str">
        <f>IFERROR(INDEX(Proyectos!$H$3:$H$299,MATCH(F687*100+3,Proyectos!$M$3:$M$299,0)),"")</f>
        <v/>
      </c>
      <c r="O690" t="str">
        <f>IFERROR(INDEX(Proyectos!$H$3:$H$299,MATCH(G687*100+3,Proyectos!$M$3:$M$299,0)),"")</f>
        <v/>
      </c>
    </row>
    <row r="691" ht="24" customHeight="1">
      <c r="A691" s="38" t="str">
        <f>IFERROR("#"&amp;INDEX(Proyectos!$A$3:$A$299,MATCH(A687*100+4,Proyectos!$M$3:$M$299,0))&amp;" · "&amp;INDEX(Proyectos!$D$3:$D$299,MATCH(A687*100+4,Proyectos!$M$3:$M$299,0)),"")</f>
        <v/>
      </c>
      <c r="B691" s="38" t="str">
        <f>IFERROR("#"&amp;INDEX(Proyectos!$A$3:$A$299,MATCH(B687*100+4,Proyectos!$M$3:$M$299,0))&amp;" · "&amp;INDEX(Proyectos!$D$3:$D$299,MATCH(B687*100+4,Proyectos!$M$3:$M$299,0)),"")</f>
        <v/>
      </c>
      <c r="C691" s="38" t="str">
        <f>IFERROR("#"&amp;INDEX(Proyectos!$A$3:$A$299,MATCH(C687*100+4,Proyectos!$M$3:$M$299,0))&amp;" · "&amp;INDEX(Proyectos!$D$3:$D$299,MATCH(C687*100+4,Proyectos!$M$3:$M$299,0)),"")</f>
        <v/>
      </c>
      <c r="D691" s="38" t="str">
        <f>IFERROR("#"&amp;INDEX(Proyectos!$A$3:$A$299,MATCH(D687*100+4,Proyectos!$M$3:$M$299,0))&amp;" · "&amp;INDEX(Proyectos!$D$3:$D$299,MATCH(D687*100+4,Proyectos!$M$3:$M$299,0)),"")</f>
        <v/>
      </c>
      <c r="E691" s="38" t="str">
        <f>IFERROR("#"&amp;INDEX(Proyectos!$A$3:$A$299,MATCH(E687*100+4,Proyectos!$M$3:$M$299,0))&amp;" · "&amp;INDEX(Proyectos!$D$3:$D$299,MATCH(E687*100+4,Proyectos!$M$3:$M$299,0)),"")</f>
        <v/>
      </c>
      <c r="F691" s="38" t="str">
        <f>IFERROR("#"&amp;INDEX(Proyectos!$A$3:$A$299,MATCH(F687*100+4,Proyectos!$M$3:$M$299,0))&amp;" · "&amp;INDEX(Proyectos!$D$3:$D$299,MATCH(F687*100+4,Proyectos!$M$3:$M$299,0)),"")</f>
        <v/>
      </c>
      <c r="G691" s="38" t="str">
        <f>IFERROR("#"&amp;INDEX(Proyectos!$A$3:$A$299,MATCH(G687*100+4,Proyectos!$M$3:$M$299,0))&amp;" · "&amp;INDEX(Proyectos!$D$3:$D$299,MATCH(G687*100+4,Proyectos!$M$3:$M$299,0)),"")</f>
        <v/>
      </c>
      <c r="I691" t="str">
        <f>IFERROR(INDEX(Proyectos!$H$3:$H$299,MATCH(A687*100+4,Proyectos!$M$3:$M$299,0)),"")</f>
        <v/>
      </c>
      <c r="J691" t="str">
        <f>IFERROR(INDEX(Proyectos!$H$3:$H$299,MATCH(B687*100+4,Proyectos!$M$3:$M$299,0)),"")</f>
        <v/>
      </c>
      <c r="K691" t="str">
        <f>IFERROR(INDEX(Proyectos!$H$3:$H$299,MATCH(C687*100+4,Proyectos!$M$3:$M$299,0)),"")</f>
        <v/>
      </c>
      <c r="L691" t="str">
        <f>IFERROR(INDEX(Proyectos!$H$3:$H$299,MATCH(D687*100+4,Proyectos!$M$3:$M$299,0)),"")</f>
        <v/>
      </c>
      <c r="M691" t="str">
        <f>IFERROR(INDEX(Proyectos!$H$3:$H$299,MATCH(E687*100+4,Proyectos!$M$3:$M$299,0)),"")</f>
        <v/>
      </c>
      <c r="N691" t="str">
        <f>IFERROR(INDEX(Proyectos!$H$3:$H$299,MATCH(F687*100+4,Proyectos!$M$3:$M$299,0)),"")</f>
        <v/>
      </c>
      <c r="O691" t="str">
        <f>IFERROR(INDEX(Proyectos!$H$3:$H$299,MATCH(G687*100+4,Proyectos!$M$3:$M$299,0)),"")</f>
        <v/>
      </c>
    </row>
    <row r="692" ht="24" customHeight="1">
      <c r="A692" s="38" t="str">
        <f>IFERROR("#"&amp;INDEX(Proyectos!$A$3:$A$299,MATCH(A687*100+5,Proyectos!$M$3:$M$299,0))&amp;" · "&amp;INDEX(Proyectos!$D$3:$D$299,MATCH(A687*100+5,Proyectos!$M$3:$M$299,0)),"")</f>
        <v/>
      </c>
      <c r="B692" s="38" t="str">
        <f>IFERROR("#"&amp;INDEX(Proyectos!$A$3:$A$299,MATCH(B687*100+5,Proyectos!$M$3:$M$299,0))&amp;" · "&amp;INDEX(Proyectos!$D$3:$D$299,MATCH(B687*100+5,Proyectos!$M$3:$M$299,0)),"")</f>
        <v/>
      </c>
      <c r="C692" s="38" t="str">
        <f>IFERROR("#"&amp;INDEX(Proyectos!$A$3:$A$299,MATCH(C687*100+5,Proyectos!$M$3:$M$299,0))&amp;" · "&amp;INDEX(Proyectos!$D$3:$D$299,MATCH(C687*100+5,Proyectos!$M$3:$M$299,0)),"")</f>
        <v/>
      </c>
      <c r="D692" s="38" t="str">
        <f>IFERROR("#"&amp;INDEX(Proyectos!$A$3:$A$299,MATCH(D687*100+5,Proyectos!$M$3:$M$299,0))&amp;" · "&amp;INDEX(Proyectos!$D$3:$D$299,MATCH(D687*100+5,Proyectos!$M$3:$M$299,0)),"")</f>
        <v/>
      </c>
      <c r="E692" s="38" t="str">
        <f>IFERROR("#"&amp;INDEX(Proyectos!$A$3:$A$299,MATCH(E687*100+5,Proyectos!$M$3:$M$299,0))&amp;" · "&amp;INDEX(Proyectos!$D$3:$D$299,MATCH(E687*100+5,Proyectos!$M$3:$M$299,0)),"")</f>
        <v/>
      </c>
      <c r="F692" s="38" t="str">
        <f>IFERROR("#"&amp;INDEX(Proyectos!$A$3:$A$299,MATCH(F687*100+5,Proyectos!$M$3:$M$299,0))&amp;" · "&amp;INDEX(Proyectos!$D$3:$D$299,MATCH(F687*100+5,Proyectos!$M$3:$M$299,0)),"")</f>
        <v/>
      </c>
      <c r="G692" s="38" t="str">
        <f>IFERROR("#"&amp;INDEX(Proyectos!$A$3:$A$299,MATCH(G687*100+5,Proyectos!$M$3:$M$299,0))&amp;" · "&amp;INDEX(Proyectos!$D$3:$D$299,MATCH(G687*100+5,Proyectos!$M$3:$M$299,0)),"")</f>
        <v/>
      </c>
      <c r="I692" t="str">
        <f>IFERROR(INDEX(Proyectos!$H$3:$H$299,MATCH(A687*100+5,Proyectos!$M$3:$M$299,0)),"")</f>
        <v/>
      </c>
      <c r="J692" t="str">
        <f>IFERROR(INDEX(Proyectos!$H$3:$H$299,MATCH(B687*100+5,Proyectos!$M$3:$M$299,0)),"")</f>
        <v/>
      </c>
      <c r="K692" t="str">
        <f>IFERROR(INDEX(Proyectos!$H$3:$H$299,MATCH(C687*100+5,Proyectos!$M$3:$M$299,0)),"")</f>
        <v/>
      </c>
      <c r="L692" t="str">
        <f>IFERROR(INDEX(Proyectos!$H$3:$H$299,MATCH(D687*100+5,Proyectos!$M$3:$M$299,0)),"")</f>
        <v/>
      </c>
      <c r="M692" t="str">
        <f>IFERROR(INDEX(Proyectos!$H$3:$H$299,MATCH(E687*100+5,Proyectos!$M$3:$M$299,0)),"")</f>
        <v/>
      </c>
      <c r="N692" t="str">
        <f>IFERROR(INDEX(Proyectos!$H$3:$H$299,MATCH(F687*100+5,Proyectos!$M$3:$M$299,0)),"")</f>
        <v/>
      </c>
      <c r="O692" t="str">
        <f>IFERROR(INDEX(Proyectos!$H$3:$H$299,MATCH(G687*100+5,Proyectos!$M$3:$M$299,0)),"")</f>
        <v/>
      </c>
    </row>
    <row r="693" ht="24" customHeight="1">
      <c r="A693" s="38" t="str">
        <f>IFERROR("#"&amp;INDEX(Proyectos!$A$3:$A$299,MATCH(A687*100+6,Proyectos!$M$3:$M$299,0))&amp;" · "&amp;INDEX(Proyectos!$D$3:$D$299,MATCH(A687*100+6,Proyectos!$M$3:$M$299,0)),"")</f>
        <v/>
      </c>
      <c r="B693" s="38" t="str">
        <f>IFERROR("#"&amp;INDEX(Proyectos!$A$3:$A$299,MATCH(B687*100+6,Proyectos!$M$3:$M$299,0))&amp;" · "&amp;INDEX(Proyectos!$D$3:$D$299,MATCH(B687*100+6,Proyectos!$M$3:$M$299,0)),"")</f>
        <v/>
      </c>
      <c r="C693" s="38" t="str">
        <f>IFERROR("#"&amp;INDEX(Proyectos!$A$3:$A$299,MATCH(C687*100+6,Proyectos!$M$3:$M$299,0))&amp;" · "&amp;INDEX(Proyectos!$D$3:$D$299,MATCH(C687*100+6,Proyectos!$M$3:$M$299,0)),"")</f>
        <v/>
      </c>
      <c r="D693" s="38" t="str">
        <f>IFERROR("#"&amp;INDEX(Proyectos!$A$3:$A$299,MATCH(D687*100+6,Proyectos!$M$3:$M$299,0))&amp;" · "&amp;INDEX(Proyectos!$D$3:$D$299,MATCH(D687*100+6,Proyectos!$M$3:$M$299,0)),"")</f>
        <v/>
      </c>
      <c r="E693" s="38" t="str">
        <f>IFERROR("#"&amp;INDEX(Proyectos!$A$3:$A$299,MATCH(E687*100+6,Proyectos!$M$3:$M$299,0))&amp;" · "&amp;INDEX(Proyectos!$D$3:$D$299,MATCH(E687*100+6,Proyectos!$M$3:$M$299,0)),"")</f>
        <v/>
      </c>
      <c r="F693" s="38" t="str">
        <f>IFERROR("#"&amp;INDEX(Proyectos!$A$3:$A$299,MATCH(F687*100+6,Proyectos!$M$3:$M$299,0))&amp;" · "&amp;INDEX(Proyectos!$D$3:$D$299,MATCH(F687*100+6,Proyectos!$M$3:$M$299,0)),"")</f>
        <v/>
      </c>
      <c r="G693" s="38" t="str">
        <f>IFERROR("#"&amp;INDEX(Proyectos!$A$3:$A$299,MATCH(G687*100+6,Proyectos!$M$3:$M$299,0))&amp;" · "&amp;INDEX(Proyectos!$D$3:$D$299,MATCH(G687*100+6,Proyectos!$M$3:$M$299,0)),"")</f>
        <v/>
      </c>
      <c r="I693" t="str">
        <f>IFERROR(INDEX(Proyectos!$H$3:$H$299,MATCH(A687*100+6,Proyectos!$M$3:$M$299,0)),"")</f>
        <v/>
      </c>
      <c r="J693" t="str">
        <f>IFERROR(INDEX(Proyectos!$H$3:$H$299,MATCH(B687*100+6,Proyectos!$M$3:$M$299,0)),"")</f>
        <v/>
      </c>
      <c r="K693" t="str">
        <f>IFERROR(INDEX(Proyectos!$H$3:$H$299,MATCH(C687*100+6,Proyectos!$M$3:$M$299,0)),"")</f>
        <v/>
      </c>
      <c r="L693" t="str">
        <f>IFERROR(INDEX(Proyectos!$H$3:$H$299,MATCH(D687*100+6,Proyectos!$M$3:$M$299,0)),"")</f>
        <v/>
      </c>
      <c r="M693" t="str">
        <f>IFERROR(INDEX(Proyectos!$H$3:$H$299,MATCH(E687*100+6,Proyectos!$M$3:$M$299,0)),"")</f>
        <v/>
      </c>
      <c r="N693" t="str">
        <f>IFERROR(INDEX(Proyectos!$H$3:$H$299,MATCH(F687*100+6,Proyectos!$M$3:$M$299,0)),"")</f>
        <v/>
      </c>
      <c r="O693" t="str">
        <f>IFERROR(INDEX(Proyectos!$H$3:$H$299,MATCH(G687*100+6,Proyectos!$M$3:$M$299,0)),"")</f>
        <v/>
      </c>
    </row>
    <row r="694" ht="24" customHeight="1">
      <c r="A694" s="38" t="str">
        <f>IFERROR("#"&amp;INDEX(Proyectos!$A$3:$A$299,MATCH(A687*100+7,Proyectos!$M$3:$M$299,0))&amp;" · "&amp;INDEX(Proyectos!$D$3:$D$299,MATCH(A687*100+7,Proyectos!$M$3:$M$299,0)),"")</f>
        <v/>
      </c>
      <c r="B694" s="38" t="str">
        <f>IFERROR("#"&amp;INDEX(Proyectos!$A$3:$A$299,MATCH(B687*100+7,Proyectos!$M$3:$M$299,0))&amp;" · "&amp;INDEX(Proyectos!$D$3:$D$299,MATCH(B687*100+7,Proyectos!$M$3:$M$299,0)),"")</f>
        <v/>
      </c>
      <c r="C694" s="38" t="str">
        <f>IFERROR("#"&amp;INDEX(Proyectos!$A$3:$A$299,MATCH(C687*100+7,Proyectos!$M$3:$M$299,0))&amp;" · "&amp;INDEX(Proyectos!$D$3:$D$299,MATCH(C687*100+7,Proyectos!$M$3:$M$299,0)),"")</f>
        <v/>
      </c>
      <c r="D694" s="38" t="str">
        <f>IFERROR("#"&amp;INDEX(Proyectos!$A$3:$A$299,MATCH(D687*100+7,Proyectos!$M$3:$M$299,0))&amp;" · "&amp;INDEX(Proyectos!$D$3:$D$299,MATCH(D687*100+7,Proyectos!$M$3:$M$299,0)),"")</f>
        <v/>
      </c>
      <c r="E694" s="38" t="str">
        <f>IFERROR("#"&amp;INDEX(Proyectos!$A$3:$A$299,MATCH(E687*100+7,Proyectos!$M$3:$M$299,0))&amp;" · "&amp;INDEX(Proyectos!$D$3:$D$299,MATCH(E687*100+7,Proyectos!$M$3:$M$299,0)),"")</f>
        <v/>
      </c>
      <c r="F694" s="38" t="str">
        <f>IFERROR("#"&amp;INDEX(Proyectos!$A$3:$A$299,MATCH(F687*100+7,Proyectos!$M$3:$M$299,0))&amp;" · "&amp;INDEX(Proyectos!$D$3:$D$299,MATCH(F687*100+7,Proyectos!$M$3:$M$299,0)),"")</f>
        <v/>
      </c>
      <c r="G694" s="38" t="str">
        <f>IFERROR("#"&amp;INDEX(Proyectos!$A$3:$A$299,MATCH(G687*100+7,Proyectos!$M$3:$M$299,0))&amp;" · "&amp;INDEX(Proyectos!$D$3:$D$299,MATCH(G687*100+7,Proyectos!$M$3:$M$299,0)),"")</f>
        <v/>
      </c>
      <c r="I694" t="str">
        <f>IFERROR(INDEX(Proyectos!$H$3:$H$299,MATCH(A687*100+7,Proyectos!$M$3:$M$299,0)),"")</f>
        <v/>
      </c>
      <c r="J694" t="str">
        <f>IFERROR(INDEX(Proyectos!$H$3:$H$299,MATCH(B687*100+7,Proyectos!$M$3:$M$299,0)),"")</f>
        <v/>
      </c>
      <c r="K694" t="str">
        <f>IFERROR(INDEX(Proyectos!$H$3:$H$299,MATCH(C687*100+7,Proyectos!$M$3:$M$299,0)),"")</f>
        <v/>
      </c>
      <c r="L694" t="str">
        <f>IFERROR(INDEX(Proyectos!$H$3:$H$299,MATCH(D687*100+7,Proyectos!$M$3:$M$299,0)),"")</f>
        <v/>
      </c>
      <c r="M694" t="str">
        <f>IFERROR(INDEX(Proyectos!$H$3:$H$299,MATCH(E687*100+7,Proyectos!$M$3:$M$299,0)),"")</f>
        <v/>
      </c>
      <c r="N694" t="str">
        <f>IFERROR(INDEX(Proyectos!$H$3:$H$299,MATCH(F687*100+7,Proyectos!$M$3:$M$299,0)),"")</f>
        <v/>
      </c>
      <c r="O694" t="str">
        <f>IFERROR(INDEX(Proyectos!$H$3:$H$299,MATCH(G687*100+7,Proyectos!$M$3:$M$299,0)),"")</f>
        <v/>
      </c>
    </row>
    <row r="695" ht="24" customHeight="1">
      <c r="A695" s="38" t="str">
        <f>IFERROR("#"&amp;INDEX(Proyectos!$A$3:$A$299,MATCH(A687*100+8,Proyectos!$M$3:$M$299,0))&amp;" · "&amp;INDEX(Proyectos!$D$3:$D$299,MATCH(A687*100+8,Proyectos!$M$3:$M$299,0)),"")</f>
        <v/>
      </c>
      <c r="B695" s="38" t="str">
        <f>IFERROR("#"&amp;INDEX(Proyectos!$A$3:$A$299,MATCH(B687*100+8,Proyectos!$M$3:$M$299,0))&amp;" · "&amp;INDEX(Proyectos!$D$3:$D$299,MATCH(B687*100+8,Proyectos!$M$3:$M$299,0)),"")</f>
        <v/>
      </c>
      <c r="C695" s="38" t="str">
        <f>IFERROR("#"&amp;INDEX(Proyectos!$A$3:$A$299,MATCH(C687*100+8,Proyectos!$M$3:$M$299,0))&amp;" · "&amp;INDEX(Proyectos!$D$3:$D$299,MATCH(C687*100+8,Proyectos!$M$3:$M$299,0)),"")</f>
        <v/>
      </c>
      <c r="D695" s="38" t="str">
        <f>IFERROR("#"&amp;INDEX(Proyectos!$A$3:$A$299,MATCH(D687*100+8,Proyectos!$M$3:$M$299,0))&amp;" · "&amp;INDEX(Proyectos!$D$3:$D$299,MATCH(D687*100+8,Proyectos!$M$3:$M$299,0)),"")</f>
        <v/>
      </c>
      <c r="E695" s="38" t="str">
        <f>IFERROR("#"&amp;INDEX(Proyectos!$A$3:$A$299,MATCH(E687*100+8,Proyectos!$M$3:$M$299,0))&amp;" · "&amp;INDEX(Proyectos!$D$3:$D$299,MATCH(E687*100+8,Proyectos!$M$3:$M$299,0)),"")</f>
        <v/>
      </c>
      <c r="F695" s="38" t="str">
        <f>IFERROR("#"&amp;INDEX(Proyectos!$A$3:$A$299,MATCH(F687*100+8,Proyectos!$M$3:$M$299,0))&amp;" · "&amp;INDEX(Proyectos!$D$3:$D$299,MATCH(F687*100+8,Proyectos!$M$3:$M$299,0)),"")</f>
        <v/>
      </c>
      <c r="G695" s="38" t="str">
        <f>IFERROR("#"&amp;INDEX(Proyectos!$A$3:$A$299,MATCH(G687*100+8,Proyectos!$M$3:$M$299,0))&amp;" · "&amp;INDEX(Proyectos!$D$3:$D$299,MATCH(G687*100+8,Proyectos!$M$3:$M$299,0)),"")</f>
        <v/>
      </c>
      <c r="I695" t="str">
        <f>IFERROR(INDEX(Proyectos!$H$3:$H$299,MATCH(A687*100+8,Proyectos!$M$3:$M$299,0)),"")</f>
        <v/>
      </c>
      <c r="J695" t="str">
        <f>IFERROR(INDEX(Proyectos!$H$3:$H$299,MATCH(B687*100+8,Proyectos!$M$3:$M$299,0)),"")</f>
        <v/>
      </c>
      <c r="K695" t="str">
        <f>IFERROR(INDEX(Proyectos!$H$3:$H$299,MATCH(C687*100+8,Proyectos!$M$3:$M$299,0)),"")</f>
        <v/>
      </c>
      <c r="L695" t="str">
        <f>IFERROR(INDEX(Proyectos!$H$3:$H$299,MATCH(D687*100+8,Proyectos!$M$3:$M$299,0)),"")</f>
        <v/>
      </c>
      <c r="M695" t="str">
        <f>IFERROR(INDEX(Proyectos!$H$3:$H$299,MATCH(E687*100+8,Proyectos!$M$3:$M$299,0)),"")</f>
        <v/>
      </c>
      <c r="N695" t="str">
        <f>IFERROR(INDEX(Proyectos!$H$3:$H$299,MATCH(F687*100+8,Proyectos!$M$3:$M$299,0)),"")</f>
        <v/>
      </c>
      <c r="O695" t="str">
        <f>IFERROR(INDEX(Proyectos!$H$3:$H$299,MATCH(G687*100+8,Proyectos!$M$3:$M$299,0)),"")</f>
        <v/>
      </c>
    </row>
    <row r="696" ht="15" customHeight="1">
      <c r="A696" s="37" t="n">
        <v>46629</v>
      </c>
      <c r="B696" s="37" t="n">
        <v>46630</v>
      </c>
      <c r="C696" s="36" t="n"/>
      <c r="D696" s="36" t="n"/>
      <c r="E696" s="36" t="n"/>
      <c r="F696" s="36" t="n"/>
      <c r="G696" s="36" t="n"/>
    </row>
    <row r="697" ht="24" customHeight="1">
      <c r="A697" s="38" t="str">
        <f>IFERROR("#"&amp;INDEX(Proyectos!$A$3:$A$299,MATCH(A696*100+1,Proyectos!$M$3:$M$299,0))&amp;" · "&amp;INDEX(Proyectos!$D$3:$D$299,MATCH(A696*100+1,Proyectos!$M$3:$M$299,0)),"")</f>
        <v/>
      </c>
      <c r="B697" s="38" t="str">
        <f>IFERROR("#"&amp;INDEX(Proyectos!$A$3:$A$299,MATCH(B696*100+1,Proyectos!$M$3:$M$299,0))&amp;" · "&amp;INDEX(Proyectos!$D$3:$D$299,MATCH(B696*100+1,Proyectos!$M$3:$M$299,0)),"")</f>
        <v/>
      </c>
      <c r="C697" s="36" t="n"/>
      <c r="D697" s="36" t="n"/>
      <c r="E697" s="36" t="n"/>
      <c r="F697" s="36" t="n"/>
      <c r="G697" s="36" t="n"/>
      <c r="I697" t="str">
        <f>IFERROR(INDEX(Proyectos!$H$3:$H$299,MATCH(A696*100+1,Proyectos!$M$3:$M$299,0)),"")</f>
        <v/>
      </c>
      <c r="J697" t="str">
        <f>IFERROR(INDEX(Proyectos!$H$3:$H$299,MATCH(B696*100+1,Proyectos!$M$3:$M$299,0)),"")</f>
        <v/>
      </c>
    </row>
    <row r="698" ht="24" customHeight="1">
      <c r="A698" s="38" t="str">
        <f>IFERROR("#"&amp;INDEX(Proyectos!$A$3:$A$299,MATCH(A696*100+2,Proyectos!$M$3:$M$299,0))&amp;" · "&amp;INDEX(Proyectos!$D$3:$D$299,MATCH(A696*100+2,Proyectos!$M$3:$M$299,0)),"")</f>
        <v/>
      </c>
      <c r="B698" s="38" t="str">
        <f>IFERROR("#"&amp;INDEX(Proyectos!$A$3:$A$299,MATCH(B696*100+2,Proyectos!$M$3:$M$299,0))&amp;" · "&amp;INDEX(Proyectos!$D$3:$D$299,MATCH(B696*100+2,Proyectos!$M$3:$M$299,0)),"")</f>
        <v/>
      </c>
      <c r="C698" s="36" t="n"/>
      <c r="D698" s="36" t="n"/>
      <c r="E698" s="36" t="n"/>
      <c r="F698" s="36" t="n"/>
      <c r="G698" s="36" t="n"/>
      <c r="I698" t="str">
        <f>IFERROR(INDEX(Proyectos!$H$3:$H$299,MATCH(A696*100+2,Proyectos!$M$3:$M$299,0)),"")</f>
        <v/>
      </c>
      <c r="J698" t="str">
        <f>IFERROR(INDEX(Proyectos!$H$3:$H$299,MATCH(B696*100+2,Proyectos!$M$3:$M$299,0)),"")</f>
        <v/>
      </c>
    </row>
    <row r="699" ht="24" customHeight="1">
      <c r="A699" s="38" t="str">
        <f>IFERROR("#"&amp;INDEX(Proyectos!$A$3:$A$299,MATCH(A696*100+3,Proyectos!$M$3:$M$299,0))&amp;" · "&amp;INDEX(Proyectos!$D$3:$D$299,MATCH(A696*100+3,Proyectos!$M$3:$M$299,0)),"")</f>
        <v/>
      </c>
      <c r="B699" s="38" t="str">
        <f>IFERROR("#"&amp;INDEX(Proyectos!$A$3:$A$299,MATCH(B696*100+3,Proyectos!$M$3:$M$299,0))&amp;" · "&amp;INDEX(Proyectos!$D$3:$D$299,MATCH(B696*100+3,Proyectos!$M$3:$M$299,0)),"")</f>
        <v/>
      </c>
      <c r="C699" s="36" t="n"/>
      <c r="D699" s="36" t="n"/>
      <c r="E699" s="36" t="n"/>
      <c r="F699" s="36" t="n"/>
      <c r="G699" s="36" t="n"/>
      <c r="I699" t="str">
        <f>IFERROR(INDEX(Proyectos!$H$3:$H$299,MATCH(A696*100+3,Proyectos!$M$3:$M$299,0)),"")</f>
        <v/>
      </c>
      <c r="J699" t="str">
        <f>IFERROR(INDEX(Proyectos!$H$3:$H$299,MATCH(B696*100+3,Proyectos!$M$3:$M$299,0)),"")</f>
        <v/>
      </c>
    </row>
    <row r="700" ht="24" customHeight="1">
      <c r="A700" s="38" t="str">
        <f>IFERROR("#"&amp;INDEX(Proyectos!$A$3:$A$299,MATCH(A696*100+4,Proyectos!$M$3:$M$299,0))&amp;" · "&amp;INDEX(Proyectos!$D$3:$D$299,MATCH(A696*100+4,Proyectos!$M$3:$M$299,0)),"")</f>
        <v/>
      </c>
      <c r="B700" s="38" t="str">
        <f>IFERROR("#"&amp;INDEX(Proyectos!$A$3:$A$299,MATCH(B696*100+4,Proyectos!$M$3:$M$299,0))&amp;" · "&amp;INDEX(Proyectos!$D$3:$D$299,MATCH(B696*100+4,Proyectos!$M$3:$M$299,0)),"")</f>
        <v/>
      </c>
      <c r="C700" s="36" t="n"/>
      <c r="D700" s="36" t="n"/>
      <c r="E700" s="36" t="n"/>
      <c r="F700" s="36" t="n"/>
      <c r="G700" s="36" t="n"/>
      <c r="I700" t="str">
        <f>IFERROR(INDEX(Proyectos!$H$3:$H$299,MATCH(A696*100+4,Proyectos!$M$3:$M$299,0)),"")</f>
        <v/>
      </c>
      <c r="J700" t="str">
        <f>IFERROR(INDEX(Proyectos!$H$3:$H$299,MATCH(B696*100+4,Proyectos!$M$3:$M$299,0)),"")</f>
        <v/>
      </c>
    </row>
    <row r="701" ht="24" customHeight="1">
      <c r="A701" s="38" t="str">
        <f>IFERROR("#"&amp;INDEX(Proyectos!$A$3:$A$299,MATCH(A696*100+5,Proyectos!$M$3:$M$299,0))&amp;" · "&amp;INDEX(Proyectos!$D$3:$D$299,MATCH(A696*100+5,Proyectos!$M$3:$M$299,0)),"")</f>
        <v/>
      </c>
      <c r="B701" s="38" t="str">
        <f>IFERROR("#"&amp;INDEX(Proyectos!$A$3:$A$299,MATCH(B696*100+5,Proyectos!$M$3:$M$299,0))&amp;" · "&amp;INDEX(Proyectos!$D$3:$D$299,MATCH(B696*100+5,Proyectos!$M$3:$M$299,0)),"")</f>
        <v/>
      </c>
      <c r="C701" s="36" t="n"/>
      <c r="D701" s="36" t="n"/>
      <c r="E701" s="36" t="n"/>
      <c r="F701" s="36" t="n"/>
      <c r="G701" s="36" t="n"/>
      <c r="I701" t="str">
        <f>IFERROR(INDEX(Proyectos!$H$3:$H$299,MATCH(A696*100+5,Proyectos!$M$3:$M$299,0)),"")</f>
        <v/>
      </c>
      <c r="J701" t="str">
        <f>IFERROR(INDEX(Proyectos!$H$3:$H$299,MATCH(B696*100+5,Proyectos!$M$3:$M$299,0)),"")</f>
        <v/>
      </c>
    </row>
    <row r="702" ht="24" customHeight="1">
      <c r="A702" s="38" t="str">
        <f>IFERROR("#"&amp;INDEX(Proyectos!$A$3:$A$299,MATCH(A696*100+6,Proyectos!$M$3:$M$299,0))&amp;" · "&amp;INDEX(Proyectos!$D$3:$D$299,MATCH(A696*100+6,Proyectos!$M$3:$M$299,0)),"")</f>
        <v/>
      </c>
      <c r="B702" s="38" t="str">
        <f>IFERROR("#"&amp;INDEX(Proyectos!$A$3:$A$299,MATCH(B696*100+6,Proyectos!$M$3:$M$299,0))&amp;" · "&amp;INDEX(Proyectos!$D$3:$D$299,MATCH(B696*100+6,Proyectos!$M$3:$M$299,0)),"")</f>
        <v/>
      </c>
      <c r="C702" s="36" t="n"/>
      <c r="D702" s="36" t="n"/>
      <c r="E702" s="36" t="n"/>
      <c r="F702" s="36" t="n"/>
      <c r="G702" s="36" t="n"/>
      <c r="I702" t="str">
        <f>IFERROR(INDEX(Proyectos!$H$3:$H$299,MATCH(A696*100+6,Proyectos!$M$3:$M$299,0)),"")</f>
        <v/>
      </c>
      <c r="J702" t="str">
        <f>IFERROR(INDEX(Proyectos!$H$3:$H$299,MATCH(B696*100+6,Proyectos!$M$3:$M$299,0)),"")</f>
        <v/>
      </c>
    </row>
    <row r="703" ht="24" customHeight="1">
      <c r="A703" s="38" t="str">
        <f>IFERROR("#"&amp;INDEX(Proyectos!$A$3:$A$299,MATCH(A696*100+7,Proyectos!$M$3:$M$299,0))&amp;" · "&amp;INDEX(Proyectos!$D$3:$D$299,MATCH(A696*100+7,Proyectos!$M$3:$M$299,0)),"")</f>
        <v/>
      </c>
      <c r="B703" s="38" t="str">
        <f>IFERROR("#"&amp;INDEX(Proyectos!$A$3:$A$299,MATCH(B696*100+7,Proyectos!$M$3:$M$299,0))&amp;" · "&amp;INDEX(Proyectos!$D$3:$D$299,MATCH(B696*100+7,Proyectos!$M$3:$M$299,0)),"")</f>
        <v/>
      </c>
      <c r="C703" s="36" t="n"/>
      <c r="D703" s="36" t="n"/>
      <c r="E703" s="36" t="n"/>
      <c r="F703" s="36" t="n"/>
      <c r="G703" s="36" t="n"/>
      <c r="I703" t="str">
        <f>IFERROR(INDEX(Proyectos!$H$3:$H$299,MATCH(A696*100+7,Proyectos!$M$3:$M$299,0)),"")</f>
        <v/>
      </c>
      <c r="J703" t="str">
        <f>IFERROR(INDEX(Proyectos!$H$3:$H$299,MATCH(B696*100+7,Proyectos!$M$3:$M$299,0)),"")</f>
        <v/>
      </c>
    </row>
    <row r="704" ht="24" customHeight="1">
      <c r="A704" s="38" t="str">
        <f>IFERROR("#"&amp;INDEX(Proyectos!$A$3:$A$299,MATCH(A696*100+8,Proyectos!$M$3:$M$299,0))&amp;" · "&amp;INDEX(Proyectos!$D$3:$D$299,MATCH(A696*100+8,Proyectos!$M$3:$M$299,0)),"")</f>
        <v/>
      </c>
      <c r="B704" s="38" t="str">
        <f>IFERROR("#"&amp;INDEX(Proyectos!$A$3:$A$299,MATCH(B696*100+8,Proyectos!$M$3:$M$299,0))&amp;" · "&amp;INDEX(Proyectos!$D$3:$D$299,MATCH(B696*100+8,Proyectos!$M$3:$M$299,0)),"")</f>
        <v/>
      </c>
      <c r="C704" s="36" t="n"/>
      <c r="D704" s="36" t="n"/>
      <c r="E704" s="36" t="n"/>
      <c r="F704" s="36" t="n"/>
      <c r="G704" s="36" t="n"/>
      <c r="I704" t="str">
        <f>IFERROR(INDEX(Proyectos!$H$3:$H$299,MATCH(A696*100+8,Proyectos!$M$3:$M$299,0)),"")</f>
        <v/>
      </c>
      <c r="J704" t="str">
        <f>IFERROR(INDEX(Proyectos!$H$3:$H$299,MATCH(B696*100+8,Proyectos!$M$3:$M$299,0)),"")</f>
        <v/>
      </c>
    </row>
    <row r="706" ht="21.75" customHeight="1">
      <c r="A706" s="66" t="inlineStr">
        <is>
          <t>SEPTIEMBRE 2027</t>
        </is>
      </c>
    </row>
    <row r="707" ht="15.75" customHeight="1">
      <c r="A707" s="35" t="inlineStr">
        <is>
          <t>LUN</t>
        </is>
      </c>
      <c r="B707" s="35" t="inlineStr">
        <is>
          <t>MAR</t>
        </is>
      </c>
      <c r="C707" s="35" t="inlineStr">
        <is>
          <t>MIÉ</t>
        </is>
      </c>
      <c r="D707" s="35" t="inlineStr">
        <is>
          <t>JUE</t>
        </is>
      </c>
      <c r="E707" s="35" t="inlineStr">
        <is>
          <t>VIE</t>
        </is>
      </c>
      <c r="F707" s="35" t="inlineStr">
        <is>
          <t>SÁB</t>
        </is>
      </c>
      <c r="G707" s="35" t="inlineStr">
        <is>
          <t>DOM</t>
        </is>
      </c>
    </row>
    <row r="708" ht="15" customHeight="1">
      <c r="A708" s="36" t="n"/>
      <c r="B708" s="36" t="n"/>
      <c r="C708" s="37" t="n">
        <v>46631</v>
      </c>
      <c r="D708" s="37" t="n">
        <v>46632</v>
      </c>
      <c r="E708" s="37" t="n">
        <v>46633</v>
      </c>
      <c r="F708" s="37" t="n">
        <v>46634</v>
      </c>
      <c r="G708" s="37" t="n">
        <v>46635</v>
      </c>
    </row>
    <row r="709" ht="24" customHeight="1">
      <c r="A709" s="36" t="n"/>
      <c r="B709" s="36" t="n"/>
      <c r="C709" s="38" t="str">
        <f>IFERROR("#"&amp;INDEX(Proyectos!$A$3:$A$299,MATCH(C708*100+1,Proyectos!$M$3:$M$299,0))&amp;" · "&amp;INDEX(Proyectos!$D$3:$D$299,MATCH(C708*100+1,Proyectos!$M$3:$M$299,0)),"")</f>
        <v/>
      </c>
      <c r="D709" s="38" t="str">
        <f>IFERROR("#"&amp;INDEX(Proyectos!$A$3:$A$299,MATCH(D708*100+1,Proyectos!$M$3:$M$299,0))&amp;" · "&amp;INDEX(Proyectos!$D$3:$D$299,MATCH(D708*100+1,Proyectos!$M$3:$M$299,0)),"")</f>
        <v/>
      </c>
      <c r="E709" s="38" t="str">
        <f>IFERROR("#"&amp;INDEX(Proyectos!$A$3:$A$299,MATCH(E708*100+1,Proyectos!$M$3:$M$299,0))&amp;" · "&amp;INDEX(Proyectos!$D$3:$D$299,MATCH(E708*100+1,Proyectos!$M$3:$M$299,0)),"")</f>
        <v/>
      </c>
      <c r="F709" s="38" t="str">
        <f>IFERROR("#"&amp;INDEX(Proyectos!$A$3:$A$299,MATCH(F708*100+1,Proyectos!$M$3:$M$299,0))&amp;" · "&amp;INDEX(Proyectos!$D$3:$D$299,MATCH(F708*100+1,Proyectos!$M$3:$M$299,0)),"")</f>
        <v/>
      </c>
      <c r="G709" s="38" t="str">
        <f>IFERROR("#"&amp;INDEX(Proyectos!$A$3:$A$299,MATCH(G708*100+1,Proyectos!$M$3:$M$299,0))&amp;" · "&amp;INDEX(Proyectos!$D$3:$D$299,MATCH(G708*100+1,Proyectos!$M$3:$M$299,0)),"")</f>
        <v/>
      </c>
      <c r="K709" t="str">
        <f>IFERROR(INDEX(Proyectos!$H$3:$H$299,MATCH(C708*100+1,Proyectos!$M$3:$M$299,0)),"")</f>
        <v/>
      </c>
      <c r="L709" t="str">
        <f>IFERROR(INDEX(Proyectos!$H$3:$H$299,MATCH(D708*100+1,Proyectos!$M$3:$M$299,0)),"")</f>
        <v/>
      </c>
      <c r="M709" t="str">
        <f>IFERROR(INDEX(Proyectos!$H$3:$H$299,MATCH(E708*100+1,Proyectos!$M$3:$M$299,0)),"")</f>
        <v/>
      </c>
      <c r="N709" t="str">
        <f>IFERROR(INDEX(Proyectos!$H$3:$H$299,MATCH(F708*100+1,Proyectos!$M$3:$M$299,0)),"")</f>
        <v/>
      </c>
      <c r="O709" t="str">
        <f>IFERROR(INDEX(Proyectos!$H$3:$H$299,MATCH(G708*100+1,Proyectos!$M$3:$M$299,0)),"")</f>
        <v/>
      </c>
    </row>
    <row r="710" ht="24" customHeight="1">
      <c r="A710" s="36" t="n"/>
      <c r="B710" s="36" t="n"/>
      <c r="C710" s="38" t="str">
        <f>IFERROR("#"&amp;INDEX(Proyectos!$A$3:$A$299,MATCH(C708*100+2,Proyectos!$M$3:$M$299,0))&amp;" · "&amp;INDEX(Proyectos!$D$3:$D$299,MATCH(C708*100+2,Proyectos!$M$3:$M$299,0)),"")</f>
        <v/>
      </c>
      <c r="D710" s="38" t="str">
        <f>IFERROR("#"&amp;INDEX(Proyectos!$A$3:$A$299,MATCH(D708*100+2,Proyectos!$M$3:$M$299,0))&amp;" · "&amp;INDEX(Proyectos!$D$3:$D$299,MATCH(D708*100+2,Proyectos!$M$3:$M$299,0)),"")</f>
        <v/>
      </c>
      <c r="E710" s="38" t="str">
        <f>IFERROR("#"&amp;INDEX(Proyectos!$A$3:$A$299,MATCH(E708*100+2,Proyectos!$M$3:$M$299,0))&amp;" · "&amp;INDEX(Proyectos!$D$3:$D$299,MATCH(E708*100+2,Proyectos!$M$3:$M$299,0)),"")</f>
        <v/>
      </c>
      <c r="F710" s="38" t="str">
        <f>IFERROR("#"&amp;INDEX(Proyectos!$A$3:$A$299,MATCH(F708*100+2,Proyectos!$M$3:$M$299,0))&amp;" · "&amp;INDEX(Proyectos!$D$3:$D$299,MATCH(F708*100+2,Proyectos!$M$3:$M$299,0)),"")</f>
        <v/>
      </c>
      <c r="G710" s="38" t="str">
        <f>IFERROR("#"&amp;INDEX(Proyectos!$A$3:$A$299,MATCH(G708*100+2,Proyectos!$M$3:$M$299,0))&amp;" · "&amp;INDEX(Proyectos!$D$3:$D$299,MATCH(G708*100+2,Proyectos!$M$3:$M$299,0)),"")</f>
        <v/>
      </c>
      <c r="K710" t="str">
        <f>IFERROR(INDEX(Proyectos!$H$3:$H$299,MATCH(C708*100+2,Proyectos!$M$3:$M$299,0)),"")</f>
        <v/>
      </c>
      <c r="L710" t="str">
        <f>IFERROR(INDEX(Proyectos!$H$3:$H$299,MATCH(D708*100+2,Proyectos!$M$3:$M$299,0)),"")</f>
        <v/>
      </c>
      <c r="M710" t="str">
        <f>IFERROR(INDEX(Proyectos!$H$3:$H$299,MATCH(E708*100+2,Proyectos!$M$3:$M$299,0)),"")</f>
        <v/>
      </c>
      <c r="N710" t="str">
        <f>IFERROR(INDEX(Proyectos!$H$3:$H$299,MATCH(F708*100+2,Proyectos!$M$3:$M$299,0)),"")</f>
        <v/>
      </c>
      <c r="O710" t="str">
        <f>IFERROR(INDEX(Proyectos!$H$3:$H$299,MATCH(G708*100+2,Proyectos!$M$3:$M$299,0)),"")</f>
        <v/>
      </c>
    </row>
    <row r="711" ht="24" customHeight="1">
      <c r="A711" s="36" t="n"/>
      <c r="B711" s="36" t="n"/>
      <c r="C711" s="38" t="str">
        <f>IFERROR("#"&amp;INDEX(Proyectos!$A$3:$A$299,MATCH(C708*100+3,Proyectos!$M$3:$M$299,0))&amp;" · "&amp;INDEX(Proyectos!$D$3:$D$299,MATCH(C708*100+3,Proyectos!$M$3:$M$299,0)),"")</f>
        <v/>
      </c>
      <c r="D711" s="38" t="str">
        <f>IFERROR("#"&amp;INDEX(Proyectos!$A$3:$A$299,MATCH(D708*100+3,Proyectos!$M$3:$M$299,0))&amp;" · "&amp;INDEX(Proyectos!$D$3:$D$299,MATCH(D708*100+3,Proyectos!$M$3:$M$299,0)),"")</f>
        <v/>
      </c>
      <c r="E711" s="38" t="str">
        <f>IFERROR("#"&amp;INDEX(Proyectos!$A$3:$A$299,MATCH(E708*100+3,Proyectos!$M$3:$M$299,0))&amp;" · "&amp;INDEX(Proyectos!$D$3:$D$299,MATCH(E708*100+3,Proyectos!$M$3:$M$299,0)),"")</f>
        <v/>
      </c>
      <c r="F711" s="38" t="str">
        <f>IFERROR("#"&amp;INDEX(Proyectos!$A$3:$A$299,MATCH(F708*100+3,Proyectos!$M$3:$M$299,0))&amp;" · "&amp;INDEX(Proyectos!$D$3:$D$299,MATCH(F708*100+3,Proyectos!$M$3:$M$299,0)),"")</f>
        <v/>
      </c>
      <c r="G711" s="38" t="str">
        <f>IFERROR("#"&amp;INDEX(Proyectos!$A$3:$A$299,MATCH(G708*100+3,Proyectos!$M$3:$M$299,0))&amp;" · "&amp;INDEX(Proyectos!$D$3:$D$299,MATCH(G708*100+3,Proyectos!$M$3:$M$299,0)),"")</f>
        <v/>
      </c>
      <c r="K711" t="str">
        <f>IFERROR(INDEX(Proyectos!$H$3:$H$299,MATCH(C708*100+3,Proyectos!$M$3:$M$299,0)),"")</f>
        <v/>
      </c>
      <c r="L711" t="str">
        <f>IFERROR(INDEX(Proyectos!$H$3:$H$299,MATCH(D708*100+3,Proyectos!$M$3:$M$299,0)),"")</f>
        <v/>
      </c>
      <c r="M711" t="str">
        <f>IFERROR(INDEX(Proyectos!$H$3:$H$299,MATCH(E708*100+3,Proyectos!$M$3:$M$299,0)),"")</f>
        <v/>
      </c>
      <c r="N711" t="str">
        <f>IFERROR(INDEX(Proyectos!$H$3:$H$299,MATCH(F708*100+3,Proyectos!$M$3:$M$299,0)),"")</f>
        <v/>
      </c>
      <c r="O711" t="str">
        <f>IFERROR(INDEX(Proyectos!$H$3:$H$299,MATCH(G708*100+3,Proyectos!$M$3:$M$299,0)),"")</f>
        <v/>
      </c>
    </row>
    <row r="712" ht="24" customHeight="1">
      <c r="A712" s="36" t="n"/>
      <c r="B712" s="36" t="n"/>
      <c r="C712" s="38" t="str">
        <f>IFERROR("#"&amp;INDEX(Proyectos!$A$3:$A$299,MATCH(C708*100+4,Proyectos!$M$3:$M$299,0))&amp;" · "&amp;INDEX(Proyectos!$D$3:$D$299,MATCH(C708*100+4,Proyectos!$M$3:$M$299,0)),"")</f>
        <v/>
      </c>
      <c r="D712" s="38" t="str">
        <f>IFERROR("#"&amp;INDEX(Proyectos!$A$3:$A$299,MATCH(D708*100+4,Proyectos!$M$3:$M$299,0))&amp;" · "&amp;INDEX(Proyectos!$D$3:$D$299,MATCH(D708*100+4,Proyectos!$M$3:$M$299,0)),"")</f>
        <v/>
      </c>
      <c r="E712" s="38" t="str">
        <f>IFERROR("#"&amp;INDEX(Proyectos!$A$3:$A$299,MATCH(E708*100+4,Proyectos!$M$3:$M$299,0))&amp;" · "&amp;INDEX(Proyectos!$D$3:$D$299,MATCH(E708*100+4,Proyectos!$M$3:$M$299,0)),"")</f>
        <v/>
      </c>
      <c r="F712" s="38" t="str">
        <f>IFERROR("#"&amp;INDEX(Proyectos!$A$3:$A$299,MATCH(F708*100+4,Proyectos!$M$3:$M$299,0))&amp;" · "&amp;INDEX(Proyectos!$D$3:$D$299,MATCH(F708*100+4,Proyectos!$M$3:$M$299,0)),"")</f>
        <v/>
      </c>
      <c r="G712" s="38" t="str">
        <f>IFERROR("#"&amp;INDEX(Proyectos!$A$3:$A$299,MATCH(G708*100+4,Proyectos!$M$3:$M$299,0))&amp;" · "&amp;INDEX(Proyectos!$D$3:$D$299,MATCH(G708*100+4,Proyectos!$M$3:$M$299,0)),"")</f>
        <v/>
      </c>
      <c r="K712" t="str">
        <f>IFERROR(INDEX(Proyectos!$H$3:$H$299,MATCH(C708*100+4,Proyectos!$M$3:$M$299,0)),"")</f>
        <v/>
      </c>
      <c r="L712" t="str">
        <f>IFERROR(INDEX(Proyectos!$H$3:$H$299,MATCH(D708*100+4,Proyectos!$M$3:$M$299,0)),"")</f>
        <v/>
      </c>
      <c r="M712" t="str">
        <f>IFERROR(INDEX(Proyectos!$H$3:$H$299,MATCH(E708*100+4,Proyectos!$M$3:$M$299,0)),"")</f>
        <v/>
      </c>
      <c r="N712" t="str">
        <f>IFERROR(INDEX(Proyectos!$H$3:$H$299,MATCH(F708*100+4,Proyectos!$M$3:$M$299,0)),"")</f>
        <v/>
      </c>
      <c r="O712" t="str">
        <f>IFERROR(INDEX(Proyectos!$H$3:$H$299,MATCH(G708*100+4,Proyectos!$M$3:$M$299,0)),"")</f>
        <v/>
      </c>
    </row>
    <row r="713" ht="24" customHeight="1">
      <c r="A713" s="36" t="n"/>
      <c r="B713" s="36" t="n"/>
      <c r="C713" s="38" t="str">
        <f>IFERROR("#"&amp;INDEX(Proyectos!$A$3:$A$299,MATCH(C708*100+5,Proyectos!$M$3:$M$299,0))&amp;" · "&amp;INDEX(Proyectos!$D$3:$D$299,MATCH(C708*100+5,Proyectos!$M$3:$M$299,0)),"")</f>
        <v/>
      </c>
      <c r="D713" s="38" t="str">
        <f>IFERROR("#"&amp;INDEX(Proyectos!$A$3:$A$299,MATCH(D708*100+5,Proyectos!$M$3:$M$299,0))&amp;" · "&amp;INDEX(Proyectos!$D$3:$D$299,MATCH(D708*100+5,Proyectos!$M$3:$M$299,0)),"")</f>
        <v/>
      </c>
      <c r="E713" s="38" t="str">
        <f>IFERROR("#"&amp;INDEX(Proyectos!$A$3:$A$299,MATCH(E708*100+5,Proyectos!$M$3:$M$299,0))&amp;" · "&amp;INDEX(Proyectos!$D$3:$D$299,MATCH(E708*100+5,Proyectos!$M$3:$M$299,0)),"")</f>
        <v/>
      </c>
      <c r="F713" s="38" t="str">
        <f>IFERROR("#"&amp;INDEX(Proyectos!$A$3:$A$299,MATCH(F708*100+5,Proyectos!$M$3:$M$299,0))&amp;" · "&amp;INDEX(Proyectos!$D$3:$D$299,MATCH(F708*100+5,Proyectos!$M$3:$M$299,0)),"")</f>
        <v/>
      </c>
      <c r="G713" s="38" t="str">
        <f>IFERROR("#"&amp;INDEX(Proyectos!$A$3:$A$299,MATCH(G708*100+5,Proyectos!$M$3:$M$299,0))&amp;" · "&amp;INDEX(Proyectos!$D$3:$D$299,MATCH(G708*100+5,Proyectos!$M$3:$M$299,0)),"")</f>
        <v/>
      </c>
      <c r="K713" t="str">
        <f>IFERROR(INDEX(Proyectos!$H$3:$H$299,MATCH(C708*100+5,Proyectos!$M$3:$M$299,0)),"")</f>
        <v/>
      </c>
      <c r="L713" t="str">
        <f>IFERROR(INDEX(Proyectos!$H$3:$H$299,MATCH(D708*100+5,Proyectos!$M$3:$M$299,0)),"")</f>
        <v/>
      </c>
      <c r="M713" t="str">
        <f>IFERROR(INDEX(Proyectos!$H$3:$H$299,MATCH(E708*100+5,Proyectos!$M$3:$M$299,0)),"")</f>
        <v/>
      </c>
      <c r="N713" t="str">
        <f>IFERROR(INDEX(Proyectos!$H$3:$H$299,MATCH(F708*100+5,Proyectos!$M$3:$M$299,0)),"")</f>
        <v/>
      </c>
      <c r="O713" t="str">
        <f>IFERROR(INDEX(Proyectos!$H$3:$H$299,MATCH(G708*100+5,Proyectos!$M$3:$M$299,0)),"")</f>
        <v/>
      </c>
    </row>
    <row r="714" ht="24" customHeight="1">
      <c r="A714" s="36" t="n"/>
      <c r="B714" s="36" t="n"/>
      <c r="C714" s="38" t="str">
        <f>IFERROR("#"&amp;INDEX(Proyectos!$A$3:$A$299,MATCH(C708*100+6,Proyectos!$M$3:$M$299,0))&amp;" · "&amp;INDEX(Proyectos!$D$3:$D$299,MATCH(C708*100+6,Proyectos!$M$3:$M$299,0)),"")</f>
        <v/>
      </c>
      <c r="D714" s="38" t="str">
        <f>IFERROR("#"&amp;INDEX(Proyectos!$A$3:$A$299,MATCH(D708*100+6,Proyectos!$M$3:$M$299,0))&amp;" · "&amp;INDEX(Proyectos!$D$3:$D$299,MATCH(D708*100+6,Proyectos!$M$3:$M$299,0)),"")</f>
        <v/>
      </c>
      <c r="E714" s="38" t="str">
        <f>IFERROR("#"&amp;INDEX(Proyectos!$A$3:$A$299,MATCH(E708*100+6,Proyectos!$M$3:$M$299,0))&amp;" · "&amp;INDEX(Proyectos!$D$3:$D$299,MATCH(E708*100+6,Proyectos!$M$3:$M$299,0)),"")</f>
        <v/>
      </c>
      <c r="F714" s="38" t="str">
        <f>IFERROR("#"&amp;INDEX(Proyectos!$A$3:$A$299,MATCH(F708*100+6,Proyectos!$M$3:$M$299,0))&amp;" · "&amp;INDEX(Proyectos!$D$3:$D$299,MATCH(F708*100+6,Proyectos!$M$3:$M$299,0)),"")</f>
        <v/>
      </c>
      <c r="G714" s="38" t="str">
        <f>IFERROR("#"&amp;INDEX(Proyectos!$A$3:$A$299,MATCH(G708*100+6,Proyectos!$M$3:$M$299,0))&amp;" · "&amp;INDEX(Proyectos!$D$3:$D$299,MATCH(G708*100+6,Proyectos!$M$3:$M$299,0)),"")</f>
        <v/>
      </c>
      <c r="K714" t="str">
        <f>IFERROR(INDEX(Proyectos!$H$3:$H$299,MATCH(C708*100+6,Proyectos!$M$3:$M$299,0)),"")</f>
        <v/>
      </c>
      <c r="L714" t="str">
        <f>IFERROR(INDEX(Proyectos!$H$3:$H$299,MATCH(D708*100+6,Proyectos!$M$3:$M$299,0)),"")</f>
        <v/>
      </c>
      <c r="M714" t="str">
        <f>IFERROR(INDEX(Proyectos!$H$3:$H$299,MATCH(E708*100+6,Proyectos!$M$3:$M$299,0)),"")</f>
        <v/>
      </c>
      <c r="N714" t="str">
        <f>IFERROR(INDEX(Proyectos!$H$3:$H$299,MATCH(F708*100+6,Proyectos!$M$3:$M$299,0)),"")</f>
        <v/>
      </c>
      <c r="O714" t="str">
        <f>IFERROR(INDEX(Proyectos!$H$3:$H$299,MATCH(G708*100+6,Proyectos!$M$3:$M$299,0)),"")</f>
        <v/>
      </c>
    </row>
    <row r="715" ht="24" customHeight="1">
      <c r="A715" s="36" t="n"/>
      <c r="B715" s="36" t="n"/>
      <c r="C715" s="38" t="str">
        <f>IFERROR("#"&amp;INDEX(Proyectos!$A$3:$A$299,MATCH(C708*100+7,Proyectos!$M$3:$M$299,0))&amp;" · "&amp;INDEX(Proyectos!$D$3:$D$299,MATCH(C708*100+7,Proyectos!$M$3:$M$299,0)),"")</f>
        <v/>
      </c>
      <c r="D715" s="38" t="str">
        <f>IFERROR("#"&amp;INDEX(Proyectos!$A$3:$A$299,MATCH(D708*100+7,Proyectos!$M$3:$M$299,0))&amp;" · "&amp;INDEX(Proyectos!$D$3:$D$299,MATCH(D708*100+7,Proyectos!$M$3:$M$299,0)),"")</f>
        <v/>
      </c>
      <c r="E715" s="38" t="str">
        <f>IFERROR("#"&amp;INDEX(Proyectos!$A$3:$A$299,MATCH(E708*100+7,Proyectos!$M$3:$M$299,0))&amp;" · "&amp;INDEX(Proyectos!$D$3:$D$299,MATCH(E708*100+7,Proyectos!$M$3:$M$299,0)),"")</f>
        <v/>
      </c>
      <c r="F715" s="38" t="str">
        <f>IFERROR("#"&amp;INDEX(Proyectos!$A$3:$A$299,MATCH(F708*100+7,Proyectos!$M$3:$M$299,0))&amp;" · "&amp;INDEX(Proyectos!$D$3:$D$299,MATCH(F708*100+7,Proyectos!$M$3:$M$299,0)),"")</f>
        <v/>
      </c>
      <c r="G715" s="38" t="str">
        <f>IFERROR("#"&amp;INDEX(Proyectos!$A$3:$A$299,MATCH(G708*100+7,Proyectos!$M$3:$M$299,0))&amp;" · "&amp;INDEX(Proyectos!$D$3:$D$299,MATCH(G708*100+7,Proyectos!$M$3:$M$299,0)),"")</f>
        <v/>
      </c>
      <c r="K715" t="str">
        <f>IFERROR(INDEX(Proyectos!$H$3:$H$299,MATCH(C708*100+7,Proyectos!$M$3:$M$299,0)),"")</f>
        <v/>
      </c>
      <c r="L715" t="str">
        <f>IFERROR(INDEX(Proyectos!$H$3:$H$299,MATCH(D708*100+7,Proyectos!$M$3:$M$299,0)),"")</f>
        <v/>
      </c>
      <c r="M715" t="str">
        <f>IFERROR(INDEX(Proyectos!$H$3:$H$299,MATCH(E708*100+7,Proyectos!$M$3:$M$299,0)),"")</f>
        <v/>
      </c>
      <c r="N715" t="str">
        <f>IFERROR(INDEX(Proyectos!$H$3:$H$299,MATCH(F708*100+7,Proyectos!$M$3:$M$299,0)),"")</f>
        <v/>
      </c>
      <c r="O715" t="str">
        <f>IFERROR(INDEX(Proyectos!$H$3:$H$299,MATCH(G708*100+7,Proyectos!$M$3:$M$299,0)),"")</f>
        <v/>
      </c>
    </row>
    <row r="716" ht="24" customHeight="1">
      <c r="A716" s="36" t="n"/>
      <c r="B716" s="36" t="n"/>
      <c r="C716" s="38" t="str">
        <f>IFERROR("#"&amp;INDEX(Proyectos!$A$3:$A$299,MATCH(C708*100+8,Proyectos!$M$3:$M$299,0))&amp;" · "&amp;INDEX(Proyectos!$D$3:$D$299,MATCH(C708*100+8,Proyectos!$M$3:$M$299,0)),"")</f>
        <v/>
      </c>
      <c r="D716" s="38" t="str">
        <f>IFERROR("#"&amp;INDEX(Proyectos!$A$3:$A$299,MATCH(D708*100+8,Proyectos!$M$3:$M$299,0))&amp;" · "&amp;INDEX(Proyectos!$D$3:$D$299,MATCH(D708*100+8,Proyectos!$M$3:$M$299,0)),"")</f>
        <v/>
      </c>
      <c r="E716" s="38" t="str">
        <f>IFERROR("#"&amp;INDEX(Proyectos!$A$3:$A$299,MATCH(E708*100+8,Proyectos!$M$3:$M$299,0))&amp;" · "&amp;INDEX(Proyectos!$D$3:$D$299,MATCH(E708*100+8,Proyectos!$M$3:$M$299,0)),"")</f>
        <v/>
      </c>
      <c r="F716" s="38" t="str">
        <f>IFERROR("#"&amp;INDEX(Proyectos!$A$3:$A$299,MATCH(F708*100+8,Proyectos!$M$3:$M$299,0))&amp;" · "&amp;INDEX(Proyectos!$D$3:$D$299,MATCH(F708*100+8,Proyectos!$M$3:$M$299,0)),"")</f>
        <v/>
      </c>
      <c r="G716" s="38" t="str">
        <f>IFERROR("#"&amp;INDEX(Proyectos!$A$3:$A$299,MATCH(G708*100+8,Proyectos!$M$3:$M$299,0))&amp;" · "&amp;INDEX(Proyectos!$D$3:$D$299,MATCH(G708*100+8,Proyectos!$M$3:$M$299,0)),"")</f>
        <v/>
      </c>
      <c r="K716" t="str">
        <f>IFERROR(INDEX(Proyectos!$H$3:$H$299,MATCH(C708*100+8,Proyectos!$M$3:$M$299,0)),"")</f>
        <v/>
      </c>
      <c r="L716" t="str">
        <f>IFERROR(INDEX(Proyectos!$H$3:$H$299,MATCH(D708*100+8,Proyectos!$M$3:$M$299,0)),"")</f>
        <v/>
      </c>
      <c r="M716" t="str">
        <f>IFERROR(INDEX(Proyectos!$H$3:$H$299,MATCH(E708*100+8,Proyectos!$M$3:$M$299,0)),"")</f>
        <v/>
      </c>
      <c r="N716" t="str">
        <f>IFERROR(INDEX(Proyectos!$H$3:$H$299,MATCH(F708*100+8,Proyectos!$M$3:$M$299,0)),"")</f>
        <v/>
      </c>
      <c r="O716" t="str">
        <f>IFERROR(INDEX(Proyectos!$H$3:$H$299,MATCH(G708*100+8,Proyectos!$M$3:$M$299,0)),"")</f>
        <v/>
      </c>
    </row>
    <row r="717" ht="15" customHeight="1">
      <c r="A717" s="37" t="n">
        <v>46636</v>
      </c>
      <c r="B717" s="37" t="n">
        <v>46637</v>
      </c>
      <c r="C717" s="37" t="n">
        <v>46638</v>
      </c>
      <c r="D717" s="37" t="n">
        <v>46639</v>
      </c>
      <c r="E717" s="37" t="n">
        <v>46640</v>
      </c>
      <c r="F717" s="37" t="n">
        <v>46641</v>
      </c>
      <c r="G717" s="37" t="n">
        <v>46642</v>
      </c>
    </row>
    <row r="718" ht="24" customHeight="1">
      <c r="A718" s="38" t="str">
        <f>IFERROR("#"&amp;INDEX(Proyectos!$A$3:$A$299,MATCH(A717*100+1,Proyectos!$M$3:$M$299,0))&amp;" · "&amp;INDEX(Proyectos!$D$3:$D$299,MATCH(A717*100+1,Proyectos!$M$3:$M$299,0)),"")</f>
        <v/>
      </c>
      <c r="B718" s="38" t="str">
        <f>IFERROR("#"&amp;INDEX(Proyectos!$A$3:$A$299,MATCH(B717*100+1,Proyectos!$M$3:$M$299,0))&amp;" · "&amp;INDEX(Proyectos!$D$3:$D$299,MATCH(B717*100+1,Proyectos!$M$3:$M$299,0)),"")</f>
        <v/>
      </c>
      <c r="C718" s="38" t="str">
        <f>IFERROR("#"&amp;INDEX(Proyectos!$A$3:$A$299,MATCH(C717*100+1,Proyectos!$M$3:$M$299,0))&amp;" · "&amp;INDEX(Proyectos!$D$3:$D$299,MATCH(C717*100+1,Proyectos!$M$3:$M$299,0)),"")</f>
        <v/>
      </c>
      <c r="D718" s="38" t="str">
        <f>IFERROR("#"&amp;INDEX(Proyectos!$A$3:$A$299,MATCH(D717*100+1,Proyectos!$M$3:$M$299,0))&amp;" · "&amp;INDEX(Proyectos!$D$3:$D$299,MATCH(D717*100+1,Proyectos!$M$3:$M$299,0)),"")</f>
        <v/>
      </c>
      <c r="E718" s="38" t="str">
        <f>IFERROR("#"&amp;INDEX(Proyectos!$A$3:$A$299,MATCH(E717*100+1,Proyectos!$M$3:$M$299,0))&amp;" · "&amp;INDEX(Proyectos!$D$3:$D$299,MATCH(E717*100+1,Proyectos!$M$3:$M$299,0)),"")</f>
        <v/>
      </c>
      <c r="F718" s="38" t="str">
        <f>IFERROR("#"&amp;INDEX(Proyectos!$A$3:$A$299,MATCH(F717*100+1,Proyectos!$M$3:$M$299,0))&amp;" · "&amp;INDEX(Proyectos!$D$3:$D$299,MATCH(F717*100+1,Proyectos!$M$3:$M$299,0)),"")</f>
        <v/>
      </c>
      <c r="G718" s="38" t="str">
        <f>IFERROR("#"&amp;INDEX(Proyectos!$A$3:$A$299,MATCH(G717*100+1,Proyectos!$M$3:$M$299,0))&amp;" · "&amp;INDEX(Proyectos!$D$3:$D$299,MATCH(G717*100+1,Proyectos!$M$3:$M$299,0)),"")</f>
        <v/>
      </c>
      <c r="I718" t="str">
        <f>IFERROR(INDEX(Proyectos!$H$3:$H$299,MATCH(A717*100+1,Proyectos!$M$3:$M$299,0)),"")</f>
        <v/>
      </c>
      <c r="J718" t="str">
        <f>IFERROR(INDEX(Proyectos!$H$3:$H$299,MATCH(B717*100+1,Proyectos!$M$3:$M$299,0)),"")</f>
        <v/>
      </c>
      <c r="K718" t="str">
        <f>IFERROR(INDEX(Proyectos!$H$3:$H$299,MATCH(C717*100+1,Proyectos!$M$3:$M$299,0)),"")</f>
        <v/>
      </c>
      <c r="L718" t="str">
        <f>IFERROR(INDEX(Proyectos!$H$3:$H$299,MATCH(D717*100+1,Proyectos!$M$3:$M$299,0)),"")</f>
        <v/>
      </c>
      <c r="M718" t="str">
        <f>IFERROR(INDEX(Proyectos!$H$3:$H$299,MATCH(E717*100+1,Proyectos!$M$3:$M$299,0)),"")</f>
        <v/>
      </c>
      <c r="N718" t="str">
        <f>IFERROR(INDEX(Proyectos!$H$3:$H$299,MATCH(F717*100+1,Proyectos!$M$3:$M$299,0)),"")</f>
        <v/>
      </c>
      <c r="O718" t="str">
        <f>IFERROR(INDEX(Proyectos!$H$3:$H$299,MATCH(G717*100+1,Proyectos!$M$3:$M$299,0)),"")</f>
        <v/>
      </c>
    </row>
    <row r="719" ht="24" customHeight="1">
      <c r="A719" s="38" t="str">
        <f>IFERROR("#"&amp;INDEX(Proyectos!$A$3:$A$299,MATCH(A717*100+2,Proyectos!$M$3:$M$299,0))&amp;" · "&amp;INDEX(Proyectos!$D$3:$D$299,MATCH(A717*100+2,Proyectos!$M$3:$M$299,0)),"")</f>
        <v/>
      </c>
      <c r="B719" s="38" t="str">
        <f>IFERROR("#"&amp;INDEX(Proyectos!$A$3:$A$299,MATCH(B717*100+2,Proyectos!$M$3:$M$299,0))&amp;" · "&amp;INDEX(Proyectos!$D$3:$D$299,MATCH(B717*100+2,Proyectos!$M$3:$M$299,0)),"")</f>
        <v/>
      </c>
      <c r="C719" s="38" t="str">
        <f>IFERROR("#"&amp;INDEX(Proyectos!$A$3:$A$299,MATCH(C717*100+2,Proyectos!$M$3:$M$299,0))&amp;" · "&amp;INDEX(Proyectos!$D$3:$D$299,MATCH(C717*100+2,Proyectos!$M$3:$M$299,0)),"")</f>
        <v/>
      </c>
      <c r="D719" s="38" t="str">
        <f>IFERROR("#"&amp;INDEX(Proyectos!$A$3:$A$299,MATCH(D717*100+2,Proyectos!$M$3:$M$299,0))&amp;" · "&amp;INDEX(Proyectos!$D$3:$D$299,MATCH(D717*100+2,Proyectos!$M$3:$M$299,0)),"")</f>
        <v/>
      </c>
      <c r="E719" s="38" t="str">
        <f>IFERROR("#"&amp;INDEX(Proyectos!$A$3:$A$299,MATCH(E717*100+2,Proyectos!$M$3:$M$299,0))&amp;" · "&amp;INDEX(Proyectos!$D$3:$D$299,MATCH(E717*100+2,Proyectos!$M$3:$M$299,0)),"")</f>
        <v/>
      </c>
      <c r="F719" s="38" t="str">
        <f>IFERROR("#"&amp;INDEX(Proyectos!$A$3:$A$299,MATCH(F717*100+2,Proyectos!$M$3:$M$299,0))&amp;" · "&amp;INDEX(Proyectos!$D$3:$D$299,MATCH(F717*100+2,Proyectos!$M$3:$M$299,0)),"")</f>
        <v/>
      </c>
      <c r="G719" s="38" t="str">
        <f>IFERROR("#"&amp;INDEX(Proyectos!$A$3:$A$299,MATCH(G717*100+2,Proyectos!$M$3:$M$299,0))&amp;" · "&amp;INDEX(Proyectos!$D$3:$D$299,MATCH(G717*100+2,Proyectos!$M$3:$M$299,0)),"")</f>
        <v/>
      </c>
      <c r="I719" t="str">
        <f>IFERROR(INDEX(Proyectos!$H$3:$H$299,MATCH(A717*100+2,Proyectos!$M$3:$M$299,0)),"")</f>
        <v/>
      </c>
      <c r="J719" t="str">
        <f>IFERROR(INDEX(Proyectos!$H$3:$H$299,MATCH(B717*100+2,Proyectos!$M$3:$M$299,0)),"")</f>
        <v/>
      </c>
      <c r="K719" t="str">
        <f>IFERROR(INDEX(Proyectos!$H$3:$H$299,MATCH(C717*100+2,Proyectos!$M$3:$M$299,0)),"")</f>
        <v/>
      </c>
      <c r="L719" t="str">
        <f>IFERROR(INDEX(Proyectos!$H$3:$H$299,MATCH(D717*100+2,Proyectos!$M$3:$M$299,0)),"")</f>
        <v/>
      </c>
      <c r="M719" t="str">
        <f>IFERROR(INDEX(Proyectos!$H$3:$H$299,MATCH(E717*100+2,Proyectos!$M$3:$M$299,0)),"")</f>
        <v/>
      </c>
      <c r="N719" t="str">
        <f>IFERROR(INDEX(Proyectos!$H$3:$H$299,MATCH(F717*100+2,Proyectos!$M$3:$M$299,0)),"")</f>
        <v/>
      </c>
      <c r="O719" t="str">
        <f>IFERROR(INDEX(Proyectos!$H$3:$H$299,MATCH(G717*100+2,Proyectos!$M$3:$M$299,0)),"")</f>
        <v/>
      </c>
    </row>
    <row r="720" ht="24" customHeight="1">
      <c r="A720" s="38" t="str">
        <f>IFERROR("#"&amp;INDEX(Proyectos!$A$3:$A$299,MATCH(A717*100+3,Proyectos!$M$3:$M$299,0))&amp;" · "&amp;INDEX(Proyectos!$D$3:$D$299,MATCH(A717*100+3,Proyectos!$M$3:$M$299,0)),"")</f>
        <v/>
      </c>
      <c r="B720" s="38" t="str">
        <f>IFERROR("#"&amp;INDEX(Proyectos!$A$3:$A$299,MATCH(B717*100+3,Proyectos!$M$3:$M$299,0))&amp;" · "&amp;INDEX(Proyectos!$D$3:$D$299,MATCH(B717*100+3,Proyectos!$M$3:$M$299,0)),"")</f>
        <v/>
      </c>
      <c r="C720" s="38" t="str">
        <f>IFERROR("#"&amp;INDEX(Proyectos!$A$3:$A$299,MATCH(C717*100+3,Proyectos!$M$3:$M$299,0))&amp;" · "&amp;INDEX(Proyectos!$D$3:$D$299,MATCH(C717*100+3,Proyectos!$M$3:$M$299,0)),"")</f>
        <v/>
      </c>
      <c r="D720" s="38" t="str">
        <f>IFERROR("#"&amp;INDEX(Proyectos!$A$3:$A$299,MATCH(D717*100+3,Proyectos!$M$3:$M$299,0))&amp;" · "&amp;INDEX(Proyectos!$D$3:$D$299,MATCH(D717*100+3,Proyectos!$M$3:$M$299,0)),"")</f>
        <v/>
      </c>
      <c r="E720" s="38" t="str">
        <f>IFERROR("#"&amp;INDEX(Proyectos!$A$3:$A$299,MATCH(E717*100+3,Proyectos!$M$3:$M$299,0))&amp;" · "&amp;INDEX(Proyectos!$D$3:$D$299,MATCH(E717*100+3,Proyectos!$M$3:$M$299,0)),"")</f>
        <v/>
      </c>
      <c r="F720" s="38" t="str">
        <f>IFERROR("#"&amp;INDEX(Proyectos!$A$3:$A$299,MATCH(F717*100+3,Proyectos!$M$3:$M$299,0))&amp;" · "&amp;INDEX(Proyectos!$D$3:$D$299,MATCH(F717*100+3,Proyectos!$M$3:$M$299,0)),"")</f>
        <v/>
      </c>
      <c r="G720" s="38" t="str">
        <f>IFERROR("#"&amp;INDEX(Proyectos!$A$3:$A$299,MATCH(G717*100+3,Proyectos!$M$3:$M$299,0))&amp;" · "&amp;INDEX(Proyectos!$D$3:$D$299,MATCH(G717*100+3,Proyectos!$M$3:$M$299,0)),"")</f>
        <v/>
      </c>
      <c r="I720" t="str">
        <f>IFERROR(INDEX(Proyectos!$H$3:$H$299,MATCH(A717*100+3,Proyectos!$M$3:$M$299,0)),"")</f>
        <v/>
      </c>
      <c r="J720" t="str">
        <f>IFERROR(INDEX(Proyectos!$H$3:$H$299,MATCH(B717*100+3,Proyectos!$M$3:$M$299,0)),"")</f>
        <v/>
      </c>
      <c r="K720" t="str">
        <f>IFERROR(INDEX(Proyectos!$H$3:$H$299,MATCH(C717*100+3,Proyectos!$M$3:$M$299,0)),"")</f>
        <v/>
      </c>
      <c r="L720" t="str">
        <f>IFERROR(INDEX(Proyectos!$H$3:$H$299,MATCH(D717*100+3,Proyectos!$M$3:$M$299,0)),"")</f>
        <v/>
      </c>
      <c r="M720" t="str">
        <f>IFERROR(INDEX(Proyectos!$H$3:$H$299,MATCH(E717*100+3,Proyectos!$M$3:$M$299,0)),"")</f>
        <v/>
      </c>
      <c r="N720" t="str">
        <f>IFERROR(INDEX(Proyectos!$H$3:$H$299,MATCH(F717*100+3,Proyectos!$M$3:$M$299,0)),"")</f>
        <v/>
      </c>
      <c r="O720" t="str">
        <f>IFERROR(INDEX(Proyectos!$H$3:$H$299,MATCH(G717*100+3,Proyectos!$M$3:$M$299,0)),"")</f>
        <v/>
      </c>
    </row>
    <row r="721" ht="24" customHeight="1">
      <c r="A721" s="38" t="str">
        <f>IFERROR("#"&amp;INDEX(Proyectos!$A$3:$A$299,MATCH(A717*100+4,Proyectos!$M$3:$M$299,0))&amp;" · "&amp;INDEX(Proyectos!$D$3:$D$299,MATCH(A717*100+4,Proyectos!$M$3:$M$299,0)),"")</f>
        <v/>
      </c>
      <c r="B721" s="38" t="str">
        <f>IFERROR("#"&amp;INDEX(Proyectos!$A$3:$A$299,MATCH(B717*100+4,Proyectos!$M$3:$M$299,0))&amp;" · "&amp;INDEX(Proyectos!$D$3:$D$299,MATCH(B717*100+4,Proyectos!$M$3:$M$299,0)),"")</f>
        <v/>
      </c>
      <c r="C721" s="38" t="str">
        <f>IFERROR("#"&amp;INDEX(Proyectos!$A$3:$A$299,MATCH(C717*100+4,Proyectos!$M$3:$M$299,0))&amp;" · "&amp;INDEX(Proyectos!$D$3:$D$299,MATCH(C717*100+4,Proyectos!$M$3:$M$299,0)),"")</f>
        <v/>
      </c>
      <c r="D721" s="38" t="str">
        <f>IFERROR("#"&amp;INDEX(Proyectos!$A$3:$A$299,MATCH(D717*100+4,Proyectos!$M$3:$M$299,0))&amp;" · "&amp;INDEX(Proyectos!$D$3:$D$299,MATCH(D717*100+4,Proyectos!$M$3:$M$299,0)),"")</f>
        <v/>
      </c>
      <c r="E721" s="38" t="str">
        <f>IFERROR("#"&amp;INDEX(Proyectos!$A$3:$A$299,MATCH(E717*100+4,Proyectos!$M$3:$M$299,0))&amp;" · "&amp;INDEX(Proyectos!$D$3:$D$299,MATCH(E717*100+4,Proyectos!$M$3:$M$299,0)),"")</f>
        <v/>
      </c>
      <c r="F721" s="38" t="str">
        <f>IFERROR("#"&amp;INDEX(Proyectos!$A$3:$A$299,MATCH(F717*100+4,Proyectos!$M$3:$M$299,0))&amp;" · "&amp;INDEX(Proyectos!$D$3:$D$299,MATCH(F717*100+4,Proyectos!$M$3:$M$299,0)),"")</f>
        <v/>
      </c>
      <c r="G721" s="38" t="str">
        <f>IFERROR("#"&amp;INDEX(Proyectos!$A$3:$A$299,MATCH(G717*100+4,Proyectos!$M$3:$M$299,0))&amp;" · "&amp;INDEX(Proyectos!$D$3:$D$299,MATCH(G717*100+4,Proyectos!$M$3:$M$299,0)),"")</f>
        <v/>
      </c>
      <c r="I721" t="str">
        <f>IFERROR(INDEX(Proyectos!$H$3:$H$299,MATCH(A717*100+4,Proyectos!$M$3:$M$299,0)),"")</f>
        <v/>
      </c>
      <c r="J721" t="str">
        <f>IFERROR(INDEX(Proyectos!$H$3:$H$299,MATCH(B717*100+4,Proyectos!$M$3:$M$299,0)),"")</f>
        <v/>
      </c>
      <c r="K721" t="str">
        <f>IFERROR(INDEX(Proyectos!$H$3:$H$299,MATCH(C717*100+4,Proyectos!$M$3:$M$299,0)),"")</f>
        <v/>
      </c>
      <c r="L721" t="str">
        <f>IFERROR(INDEX(Proyectos!$H$3:$H$299,MATCH(D717*100+4,Proyectos!$M$3:$M$299,0)),"")</f>
        <v/>
      </c>
      <c r="M721" t="str">
        <f>IFERROR(INDEX(Proyectos!$H$3:$H$299,MATCH(E717*100+4,Proyectos!$M$3:$M$299,0)),"")</f>
        <v/>
      </c>
      <c r="N721" t="str">
        <f>IFERROR(INDEX(Proyectos!$H$3:$H$299,MATCH(F717*100+4,Proyectos!$M$3:$M$299,0)),"")</f>
        <v/>
      </c>
      <c r="O721" t="str">
        <f>IFERROR(INDEX(Proyectos!$H$3:$H$299,MATCH(G717*100+4,Proyectos!$M$3:$M$299,0)),"")</f>
        <v/>
      </c>
    </row>
    <row r="722" ht="24" customHeight="1">
      <c r="A722" s="38" t="str">
        <f>IFERROR("#"&amp;INDEX(Proyectos!$A$3:$A$299,MATCH(A717*100+5,Proyectos!$M$3:$M$299,0))&amp;" · "&amp;INDEX(Proyectos!$D$3:$D$299,MATCH(A717*100+5,Proyectos!$M$3:$M$299,0)),"")</f>
        <v/>
      </c>
      <c r="B722" s="38" t="str">
        <f>IFERROR("#"&amp;INDEX(Proyectos!$A$3:$A$299,MATCH(B717*100+5,Proyectos!$M$3:$M$299,0))&amp;" · "&amp;INDEX(Proyectos!$D$3:$D$299,MATCH(B717*100+5,Proyectos!$M$3:$M$299,0)),"")</f>
        <v/>
      </c>
      <c r="C722" s="38" t="str">
        <f>IFERROR("#"&amp;INDEX(Proyectos!$A$3:$A$299,MATCH(C717*100+5,Proyectos!$M$3:$M$299,0))&amp;" · "&amp;INDEX(Proyectos!$D$3:$D$299,MATCH(C717*100+5,Proyectos!$M$3:$M$299,0)),"")</f>
        <v/>
      </c>
      <c r="D722" s="38" t="str">
        <f>IFERROR("#"&amp;INDEX(Proyectos!$A$3:$A$299,MATCH(D717*100+5,Proyectos!$M$3:$M$299,0))&amp;" · "&amp;INDEX(Proyectos!$D$3:$D$299,MATCH(D717*100+5,Proyectos!$M$3:$M$299,0)),"")</f>
        <v/>
      </c>
      <c r="E722" s="38" t="str">
        <f>IFERROR("#"&amp;INDEX(Proyectos!$A$3:$A$299,MATCH(E717*100+5,Proyectos!$M$3:$M$299,0))&amp;" · "&amp;INDEX(Proyectos!$D$3:$D$299,MATCH(E717*100+5,Proyectos!$M$3:$M$299,0)),"")</f>
        <v/>
      </c>
      <c r="F722" s="38" t="str">
        <f>IFERROR("#"&amp;INDEX(Proyectos!$A$3:$A$299,MATCH(F717*100+5,Proyectos!$M$3:$M$299,0))&amp;" · "&amp;INDEX(Proyectos!$D$3:$D$299,MATCH(F717*100+5,Proyectos!$M$3:$M$299,0)),"")</f>
        <v/>
      </c>
      <c r="G722" s="38" t="str">
        <f>IFERROR("#"&amp;INDEX(Proyectos!$A$3:$A$299,MATCH(G717*100+5,Proyectos!$M$3:$M$299,0))&amp;" · "&amp;INDEX(Proyectos!$D$3:$D$299,MATCH(G717*100+5,Proyectos!$M$3:$M$299,0)),"")</f>
        <v/>
      </c>
      <c r="I722" t="str">
        <f>IFERROR(INDEX(Proyectos!$H$3:$H$299,MATCH(A717*100+5,Proyectos!$M$3:$M$299,0)),"")</f>
        <v/>
      </c>
      <c r="J722" t="str">
        <f>IFERROR(INDEX(Proyectos!$H$3:$H$299,MATCH(B717*100+5,Proyectos!$M$3:$M$299,0)),"")</f>
        <v/>
      </c>
      <c r="K722" t="str">
        <f>IFERROR(INDEX(Proyectos!$H$3:$H$299,MATCH(C717*100+5,Proyectos!$M$3:$M$299,0)),"")</f>
        <v/>
      </c>
      <c r="L722" t="str">
        <f>IFERROR(INDEX(Proyectos!$H$3:$H$299,MATCH(D717*100+5,Proyectos!$M$3:$M$299,0)),"")</f>
        <v/>
      </c>
      <c r="M722" t="str">
        <f>IFERROR(INDEX(Proyectos!$H$3:$H$299,MATCH(E717*100+5,Proyectos!$M$3:$M$299,0)),"")</f>
        <v/>
      </c>
      <c r="N722" t="str">
        <f>IFERROR(INDEX(Proyectos!$H$3:$H$299,MATCH(F717*100+5,Proyectos!$M$3:$M$299,0)),"")</f>
        <v/>
      </c>
      <c r="O722" t="str">
        <f>IFERROR(INDEX(Proyectos!$H$3:$H$299,MATCH(G717*100+5,Proyectos!$M$3:$M$299,0)),"")</f>
        <v/>
      </c>
    </row>
    <row r="723" ht="24" customHeight="1">
      <c r="A723" s="38" t="str">
        <f>IFERROR("#"&amp;INDEX(Proyectos!$A$3:$A$299,MATCH(A717*100+6,Proyectos!$M$3:$M$299,0))&amp;" · "&amp;INDEX(Proyectos!$D$3:$D$299,MATCH(A717*100+6,Proyectos!$M$3:$M$299,0)),"")</f>
        <v/>
      </c>
      <c r="B723" s="38" t="str">
        <f>IFERROR("#"&amp;INDEX(Proyectos!$A$3:$A$299,MATCH(B717*100+6,Proyectos!$M$3:$M$299,0))&amp;" · "&amp;INDEX(Proyectos!$D$3:$D$299,MATCH(B717*100+6,Proyectos!$M$3:$M$299,0)),"")</f>
        <v/>
      </c>
      <c r="C723" s="38" t="str">
        <f>IFERROR("#"&amp;INDEX(Proyectos!$A$3:$A$299,MATCH(C717*100+6,Proyectos!$M$3:$M$299,0))&amp;" · "&amp;INDEX(Proyectos!$D$3:$D$299,MATCH(C717*100+6,Proyectos!$M$3:$M$299,0)),"")</f>
        <v/>
      </c>
      <c r="D723" s="38" t="str">
        <f>IFERROR("#"&amp;INDEX(Proyectos!$A$3:$A$299,MATCH(D717*100+6,Proyectos!$M$3:$M$299,0))&amp;" · "&amp;INDEX(Proyectos!$D$3:$D$299,MATCH(D717*100+6,Proyectos!$M$3:$M$299,0)),"")</f>
        <v/>
      </c>
      <c r="E723" s="38" t="str">
        <f>IFERROR("#"&amp;INDEX(Proyectos!$A$3:$A$299,MATCH(E717*100+6,Proyectos!$M$3:$M$299,0))&amp;" · "&amp;INDEX(Proyectos!$D$3:$D$299,MATCH(E717*100+6,Proyectos!$M$3:$M$299,0)),"")</f>
        <v/>
      </c>
      <c r="F723" s="38" t="str">
        <f>IFERROR("#"&amp;INDEX(Proyectos!$A$3:$A$299,MATCH(F717*100+6,Proyectos!$M$3:$M$299,0))&amp;" · "&amp;INDEX(Proyectos!$D$3:$D$299,MATCH(F717*100+6,Proyectos!$M$3:$M$299,0)),"")</f>
        <v/>
      </c>
      <c r="G723" s="38" t="str">
        <f>IFERROR("#"&amp;INDEX(Proyectos!$A$3:$A$299,MATCH(G717*100+6,Proyectos!$M$3:$M$299,0))&amp;" · "&amp;INDEX(Proyectos!$D$3:$D$299,MATCH(G717*100+6,Proyectos!$M$3:$M$299,0)),"")</f>
        <v/>
      </c>
      <c r="I723" t="str">
        <f>IFERROR(INDEX(Proyectos!$H$3:$H$299,MATCH(A717*100+6,Proyectos!$M$3:$M$299,0)),"")</f>
        <v/>
      </c>
      <c r="J723" t="str">
        <f>IFERROR(INDEX(Proyectos!$H$3:$H$299,MATCH(B717*100+6,Proyectos!$M$3:$M$299,0)),"")</f>
        <v/>
      </c>
      <c r="K723" t="str">
        <f>IFERROR(INDEX(Proyectos!$H$3:$H$299,MATCH(C717*100+6,Proyectos!$M$3:$M$299,0)),"")</f>
        <v/>
      </c>
      <c r="L723" t="str">
        <f>IFERROR(INDEX(Proyectos!$H$3:$H$299,MATCH(D717*100+6,Proyectos!$M$3:$M$299,0)),"")</f>
        <v/>
      </c>
      <c r="M723" t="str">
        <f>IFERROR(INDEX(Proyectos!$H$3:$H$299,MATCH(E717*100+6,Proyectos!$M$3:$M$299,0)),"")</f>
        <v/>
      </c>
      <c r="N723" t="str">
        <f>IFERROR(INDEX(Proyectos!$H$3:$H$299,MATCH(F717*100+6,Proyectos!$M$3:$M$299,0)),"")</f>
        <v/>
      </c>
      <c r="O723" t="str">
        <f>IFERROR(INDEX(Proyectos!$H$3:$H$299,MATCH(G717*100+6,Proyectos!$M$3:$M$299,0)),"")</f>
        <v/>
      </c>
    </row>
    <row r="724" ht="24" customHeight="1">
      <c r="A724" s="38" t="str">
        <f>IFERROR("#"&amp;INDEX(Proyectos!$A$3:$A$299,MATCH(A717*100+7,Proyectos!$M$3:$M$299,0))&amp;" · "&amp;INDEX(Proyectos!$D$3:$D$299,MATCH(A717*100+7,Proyectos!$M$3:$M$299,0)),"")</f>
        <v/>
      </c>
      <c r="B724" s="38" t="str">
        <f>IFERROR("#"&amp;INDEX(Proyectos!$A$3:$A$299,MATCH(B717*100+7,Proyectos!$M$3:$M$299,0))&amp;" · "&amp;INDEX(Proyectos!$D$3:$D$299,MATCH(B717*100+7,Proyectos!$M$3:$M$299,0)),"")</f>
        <v/>
      </c>
      <c r="C724" s="38" t="str">
        <f>IFERROR("#"&amp;INDEX(Proyectos!$A$3:$A$299,MATCH(C717*100+7,Proyectos!$M$3:$M$299,0))&amp;" · "&amp;INDEX(Proyectos!$D$3:$D$299,MATCH(C717*100+7,Proyectos!$M$3:$M$299,0)),"")</f>
        <v/>
      </c>
      <c r="D724" s="38" t="str">
        <f>IFERROR("#"&amp;INDEX(Proyectos!$A$3:$A$299,MATCH(D717*100+7,Proyectos!$M$3:$M$299,0))&amp;" · "&amp;INDEX(Proyectos!$D$3:$D$299,MATCH(D717*100+7,Proyectos!$M$3:$M$299,0)),"")</f>
        <v/>
      </c>
      <c r="E724" s="38" t="str">
        <f>IFERROR("#"&amp;INDEX(Proyectos!$A$3:$A$299,MATCH(E717*100+7,Proyectos!$M$3:$M$299,0))&amp;" · "&amp;INDEX(Proyectos!$D$3:$D$299,MATCH(E717*100+7,Proyectos!$M$3:$M$299,0)),"")</f>
        <v/>
      </c>
      <c r="F724" s="38" t="str">
        <f>IFERROR("#"&amp;INDEX(Proyectos!$A$3:$A$299,MATCH(F717*100+7,Proyectos!$M$3:$M$299,0))&amp;" · "&amp;INDEX(Proyectos!$D$3:$D$299,MATCH(F717*100+7,Proyectos!$M$3:$M$299,0)),"")</f>
        <v/>
      </c>
      <c r="G724" s="38" t="str">
        <f>IFERROR("#"&amp;INDEX(Proyectos!$A$3:$A$299,MATCH(G717*100+7,Proyectos!$M$3:$M$299,0))&amp;" · "&amp;INDEX(Proyectos!$D$3:$D$299,MATCH(G717*100+7,Proyectos!$M$3:$M$299,0)),"")</f>
        <v/>
      </c>
      <c r="I724" t="str">
        <f>IFERROR(INDEX(Proyectos!$H$3:$H$299,MATCH(A717*100+7,Proyectos!$M$3:$M$299,0)),"")</f>
        <v/>
      </c>
      <c r="J724" t="str">
        <f>IFERROR(INDEX(Proyectos!$H$3:$H$299,MATCH(B717*100+7,Proyectos!$M$3:$M$299,0)),"")</f>
        <v/>
      </c>
      <c r="K724" t="str">
        <f>IFERROR(INDEX(Proyectos!$H$3:$H$299,MATCH(C717*100+7,Proyectos!$M$3:$M$299,0)),"")</f>
        <v/>
      </c>
      <c r="L724" t="str">
        <f>IFERROR(INDEX(Proyectos!$H$3:$H$299,MATCH(D717*100+7,Proyectos!$M$3:$M$299,0)),"")</f>
        <v/>
      </c>
      <c r="M724" t="str">
        <f>IFERROR(INDEX(Proyectos!$H$3:$H$299,MATCH(E717*100+7,Proyectos!$M$3:$M$299,0)),"")</f>
        <v/>
      </c>
      <c r="N724" t="str">
        <f>IFERROR(INDEX(Proyectos!$H$3:$H$299,MATCH(F717*100+7,Proyectos!$M$3:$M$299,0)),"")</f>
        <v/>
      </c>
      <c r="O724" t="str">
        <f>IFERROR(INDEX(Proyectos!$H$3:$H$299,MATCH(G717*100+7,Proyectos!$M$3:$M$299,0)),"")</f>
        <v/>
      </c>
    </row>
    <row r="725" ht="24" customHeight="1">
      <c r="A725" s="38" t="str">
        <f>IFERROR("#"&amp;INDEX(Proyectos!$A$3:$A$299,MATCH(A717*100+8,Proyectos!$M$3:$M$299,0))&amp;" · "&amp;INDEX(Proyectos!$D$3:$D$299,MATCH(A717*100+8,Proyectos!$M$3:$M$299,0)),"")</f>
        <v/>
      </c>
      <c r="B725" s="38" t="str">
        <f>IFERROR("#"&amp;INDEX(Proyectos!$A$3:$A$299,MATCH(B717*100+8,Proyectos!$M$3:$M$299,0))&amp;" · "&amp;INDEX(Proyectos!$D$3:$D$299,MATCH(B717*100+8,Proyectos!$M$3:$M$299,0)),"")</f>
        <v/>
      </c>
      <c r="C725" s="38" t="str">
        <f>IFERROR("#"&amp;INDEX(Proyectos!$A$3:$A$299,MATCH(C717*100+8,Proyectos!$M$3:$M$299,0))&amp;" · "&amp;INDEX(Proyectos!$D$3:$D$299,MATCH(C717*100+8,Proyectos!$M$3:$M$299,0)),"")</f>
        <v/>
      </c>
      <c r="D725" s="38" t="str">
        <f>IFERROR("#"&amp;INDEX(Proyectos!$A$3:$A$299,MATCH(D717*100+8,Proyectos!$M$3:$M$299,0))&amp;" · "&amp;INDEX(Proyectos!$D$3:$D$299,MATCH(D717*100+8,Proyectos!$M$3:$M$299,0)),"")</f>
        <v/>
      </c>
      <c r="E725" s="38" t="str">
        <f>IFERROR("#"&amp;INDEX(Proyectos!$A$3:$A$299,MATCH(E717*100+8,Proyectos!$M$3:$M$299,0))&amp;" · "&amp;INDEX(Proyectos!$D$3:$D$299,MATCH(E717*100+8,Proyectos!$M$3:$M$299,0)),"")</f>
        <v/>
      </c>
      <c r="F725" s="38" t="str">
        <f>IFERROR("#"&amp;INDEX(Proyectos!$A$3:$A$299,MATCH(F717*100+8,Proyectos!$M$3:$M$299,0))&amp;" · "&amp;INDEX(Proyectos!$D$3:$D$299,MATCH(F717*100+8,Proyectos!$M$3:$M$299,0)),"")</f>
        <v/>
      </c>
      <c r="G725" s="38" t="str">
        <f>IFERROR("#"&amp;INDEX(Proyectos!$A$3:$A$299,MATCH(G717*100+8,Proyectos!$M$3:$M$299,0))&amp;" · "&amp;INDEX(Proyectos!$D$3:$D$299,MATCH(G717*100+8,Proyectos!$M$3:$M$299,0)),"")</f>
        <v/>
      </c>
      <c r="I725" t="str">
        <f>IFERROR(INDEX(Proyectos!$H$3:$H$299,MATCH(A717*100+8,Proyectos!$M$3:$M$299,0)),"")</f>
        <v/>
      </c>
      <c r="J725" t="str">
        <f>IFERROR(INDEX(Proyectos!$H$3:$H$299,MATCH(B717*100+8,Proyectos!$M$3:$M$299,0)),"")</f>
        <v/>
      </c>
      <c r="K725" t="str">
        <f>IFERROR(INDEX(Proyectos!$H$3:$H$299,MATCH(C717*100+8,Proyectos!$M$3:$M$299,0)),"")</f>
        <v/>
      </c>
      <c r="L725" t="str">
        <f>IFERROR(INDEX(Proyectos!$H$3:$H$299,MATCH(D717*100+8,Proyectos!$M$3:$M$299,0)),"")</f>
        <v/>
      </c>
      <c r="M725" t="str">
        <f>IFERROR(INDEX(Proyectos!$H$3:$H$299,MATCH(E717*100+8,Proyectos!$M$3:$M$299,0)),"")</f>
        <v/>
      </c>
      <c r="N725" t="str">
        <f>IFERROR(INDEX(Proyectos!$H$3:$H$299,MATCH(F717*100+8,Proyectos!$M$3:$M$299,0)),"")</f>
        <v/>
      </c>
      <c r="O725" t="str">
        <f>IFERROR(INDEX(Proyectos!$H$3:$H$299,MATCH(G717*100+8,Proyectos!$M$3:$M$299,0)),"")</f>
        <v/>
      </c>
    </row>
    <row r="726" ht="15" customHeight="1">
      <c r="A726" s="37" t="n">
        <v>46643</v>
      </c>
      <c r="B726" s="37" t="n">
        <v>46644</v>
      </c>
      <c r="C726" s="37" t="n">
        <v>46645</v>
      </c>
      <c r="D726" s="37" t="n">
        <v>46646</v>
      </c>
      <c r="E726" s="37" t="n">
        <v>46647</v>
      </c>
      <c r="F726" s="37" t="n">
        <v>46648</v>
      </c>
      <c r="G726" s="37" t="n">
        <v>46649</v>
      </c>
    </row>
    <row r="727" ht="24" customHeight="1">
      <c r="A727" s="38" t="str">
        <f>IFERROR("#"&amp;INDEX(Proyectos!$A$3:$A$299,MATCH(A726*100+1,Proyectos!$M$3:$M$299,0))&amp;" · "&amp;INDEX(Proyectos!$D$3:$D$299,MATCH(A726*100+1,Proyectos!$M$3:$M$299,0)),"")</f>
        <v/>
      </c>
      <c r="B727" s="38" t="str">
        <f>IFERROR("#"&amp;INDEX(Proyectos!$A$3:$A$299,MATCH(B726*100+1,Proyectos!$M$3:$M$299,0))&amp;" · "&amp;INDEX(Proyectos!$D$3:$D$299,MATCH(B726*100+1,Proyectos!$M$3:$M$299,0)),"")</f>
        <v/>
      </c>
      <c r="C727" s="38" t="str">
        <f>IFERROR("#"&amp;INDEX(Proyectos!$A$3:$A$299,MATCH(C726*100+1,Proyectos!$M$3:$M$299,0))&amp;" · "&amp;INDEX(Proyectos!$D$3:$D$299,MATCH(C726*100+1,Proyectos!$M$3:$M$299,0)),"")</f>
        <v/>
      </c>
      <c r="D727" s="38" t="str">
        <f>IFERROR("#"&amp;INDEX(Proyectos!$A$3:$A$299,MATCH(D726*100+1,Proyectos!$M$3:$M$299,0))&amp;" · "&amp;INDEX(Proyectos!$D$3:$D$299,MATCH(D726*100+1,Proyectos!$M$3:$M$299,0)),"")</f>
        <v/>
      </c>
      <c r="E727" s="38" t="str">
        <f>IFERROR("#"&amp;INDEX(Proyectos!$A$3:$A$299,MATCH(E726*100+1,Proyectos!$M$3:$M$299,0))&amp;" · "&amp;INDEX(Proyectos!$D$3:$D$299,MATCH(E726*100+1,Proyectos!$M$3:$M$299,0)),"")</f>
        <v/>
      </c>
      <c r="F727" s="38" t="str">
        <f>IFERROR("#"&amp;INDEX(Proyectos!$A$3:$A$299,MATCH(F726*100+1,Proyectos!$M$3:$M$299,0))&amp;" · "&amp;INDEX(Proyectos!$D$3:$D$299,MATCH(F726*100+1,Proyectos!$M$3:$M$299,0)),"")</f>
        <v/>
      </c>
      <c r="G727" s="38" t="str">
        <f>IFERROR("#"&amp;INDEX(Proyectos!$A$3:$A$299,MATCH(G726*100+1,Proyectos!$M$3:$M$299,0))&amp;" · "&amp;INDEX(Proyectos!$D$3:$D$299,MATCH(G726*100+1,Proyectos!$M$3:$M$299,0)),"")</f>
        <v/>
      </c>
      <c r="I727" t="str">
        <f>IFERROR(INDEX(Proyectos!$H$3:$H$299,MATCH(A726*100+1,Proyectos!$M$3:$M$299,0)),"")</f>
        <v/>
      </c>
      <c r="J727" t="str">
        <f>IFERROR(INDEX(Proyectos!$H$3:$H$299,MATCH(B726*100+1,Proyectos!$M$3:$M$299,0)),"")</f>
        <v/>
      </c>
      <c r="K727" t="str">
        <f>IFERROR(INDEX(Proyectos!$H$3:$H$299,MATCH(C726*100+1,Proyectos!$M$3:$M$299,0)),"")</f>
        <v/>
      </c>
      <c r="L727" t="str">
        <f>IFERROR(INDEX(Proyectos!$H$3:$H$299,MATCH(D726*100+1,Proyectos!$M$3:$M$299,0)),"")</f>
        <v/>
      </c>
      <c r="M727" t="str">
        <f>IFERROR(INDEX(Proyectos!$H$3:$H$299,MATCH(E726*100+1,Proyectos!$M$3:$M$299,0)),"")</f>
        <v/>
      </c>
      <c r="N727" t="str">
        <f>IFERROR(INDEX(Proyectos!$H$3:$H$299,MATCH(F726*100+1,Proyectos!$M$3:$M$299,0)),"")</f>
        <v/>
      </c>
      <c r="O727" t="str">
        <f>IFERROR(INDEX(Proyectos!$H$3:$H$299,MATCH(G726*100+1,Proyectos!$M$3:$M$299,0)),"")</f>
        <v/>
      </c>
    </row>
    <row r="728" ht="24" customHeight="1">
      <c r="A728" s="38" t="str">
        <f>IFERROR("#"&amp;INDEX(Proyectos!$A$3:$A$299,MATCH(A726*100+2,Proyectos!$M$3:$M$299,0))&amp;" · "&amp;INDEX(Proyectos!$D$3:$D$299,MATCH(A726*100+2,Proyectos!$M$3:$M$299,0)),"")</f>
        <v/>
      </c>
      <c r="B728" s="38" t="str">
        <f>IFERROR("#"&amp;INDEX(Proyectos!$A$3:$A$299,MATCH(B726*100+2,Proyectos!$M$3:$M$299,0))&amp;" · "&amp;INDEX(Proyectos!$D$3:$D$299,MATCH(B726*100+2,Proyectos!$M$3:$M$299,0)),"")</f>
        <v/>
      </c>
      <c r="C728" s="38" t="str">
        <f>IFERROR("#"&amp;INDEX(Proyectos!$A$3:$A$299,MATCH(C726*100+2,Proyectos!$M$3:$M$299,0))&amp;" · "&amp;INDEX(Proyectos!$D$3:$D$299,MATCH(C726*100+2,Proyectos!$M$3:$M$299,0)),"")</f>
        <v/>
      </c>
      <c r="D728" s="38" t="str">
        <f>IFERROR("#"&amp;INDEX(Proyectos!$A$3:$A$299,MATCH(D726*100+2,Proyectos!$M$3:$M$299,0))&amp;" · "&amp;INDEX(Proyectos!$D$3:$D$299,MATCH(D726*100+2,Proyectos!$M$3:$M$299,0)),"")</f>
        <v/>
      </c>
      <c r="E728" s="38" t="str">
        <f>IFERROR("#"&amp;INDEX(Proyectos!$A$3:$A$299,MATCH(E726*100+2,Proyectos!$M$3:$M$299,0))&amp;" · "&amp;INDEX(Proyectos!$D$3:$D$299,MATCH(E726*100+2,Proyectos!$M$3:$M$299,0)),"")</f>
        <v/>
      </c>
      <c r="F728" s="38" t="str">
        <f>IFERROR("#"&amp;INDEX(Proyectos!$A$3:$A$299,MATCH(F726*100+2,Proyectos!$M$3:$M$299,0))&amp;" · "&amp;INDEX(Proyectos!$D$3:$D$299,MATCH(F726*100+2,Proyectos!$M$3:$M$299,0)),"")</f>
        <v/>
      </c>
      <c r="G728" s="38" t="str">
        <f>IFERROR("#"&amp;INDEX(Proyectos!$A$3:$A$299,MATCH(G726*100+2,Proyectos!$M$3:$M$299,0))&amp;" · "&amp;INDEX(Proyectos!$D$3:$D$299,MATCH(G726*100+2,Proyectos!$M$3:$M$299,0)),"")</f>
        <v/>
      </c>
      <c r="I728" t="str">
        <f>IFERROR(INDEX(Proyectos!$H$3:$H$299,MATCH(A726*100+2,Proyectos!$M$3:$M$299,0)),"")</f>
        <v/>
      </c>
      <c r="J728" t="str">
        <f>IFERROR(INDEX(Proyectos!$H$3:$H$299,MATCH(B726*100+2,Proyectos!$M$3:$M$299,0)),"")</f>
        <v/>
      </c>
      <c r="K728" t="str">
        <f>IFERROR(INDEX(Proyectos!$H$3:$H$299,MATCH(C726*100+2,Proyectos!$M$3:$M$299,0)),"")</f>
        <v/>
      </c>
      <c r="L728" t="str">
        <f>IFERROR(INDEX(Proyectos!$H$3:$H$299,MATCH(D726*100+2,Proyectos!$M$3:$M$299,0)),"")</f>
        <v/>
      </c>
      <c r="M728" t="str">
        <f>IFERROR(INDEX(Proyectos!$H$3:$H$299,MATCH(E726*100+2,Proyectos!$M$3:$M$299,0)),"")</f>
        <v/>
      </c>
      <c r="N728" t="str">
        <f>IFERROR(INDEX(Proyectos!$H$3:$H$299,MATCH(F726*100+2,Proyectos!$M$3:$M$299,0)),"")</f>
        <v/>
      </c>
      <c r="O728" t="str">
        <f>IFERROR(INDEX(Proyectos!$H$3:$H$299,MATCH(G726*100+2,Proyectos!$M$3:$M$299,0)),"")</f>
        <v/>
      </c>
    </row>
    <row r="729" ht="24" customHeight="1">
      <c r="A729" s="38" t="str">
        <f>IFERROR("#"&amp;INDEX(Proyectos!$A$3:$A$299,MATCH(A726*100+3,Proyectos!$M$3:$M$299,0))&amp;" · "&amp;INDEX(Proyectos!$D$3:$D$299,MATCH(A726*100+3,Proyectos!$M$3:$M$299,0)),"")</f>
        <v/>
      </c>
      <c r="B729" s="38" t="str">
        <f>IFERROR("#"&amp;INDEX(Proyectos!$A$3:$A$299,MATCH(B726*100+3,Proyectos!$M$3:$M$299,0))&amp;" · "&amp;INDEX(Proyectos!$D$3:$D$299,MATCH(B726*100+3,Proyectos!$M$3:$M$299,0)),"")</f>
        <v/>
      </c>
      <c r="C729" s="38" t="str">
        <f>IFERROR("#"&amp;INDEX(Proyectos!$A$3:$A$299,MATCH(C726*100+3,Proyectos!$M$3:$M$299,0))&amp;" · "&amp;INDEX(Proyectos!$D$3:$D$299,MATCH(C726*100+3,Proyectos!$M$3:$M$299,0)),"")</f>
        <v/>
      </c>
      <c r="D729" s="38" t="str">
        <f>IFERROR("#"&amp;INDEX(Proyectos!$A$3:$A$299,MATCH(D726*100+3,Proyectos!$M$3:$M$299,0))&amp;" · "&amp;INDEX(Proyectos!$D$3:$D$299,MATCH(D726*100+3,Proyectos!$M$3:$M$299,0)),"")</f>
        <v/>
      </c>
      <c r="E729" s="38" t="str">
        <f>IFERROR("#"&amp;INDEX(Proyectos!$A$3:$A$299,MATCH(E726*100+3,Proyectos!$M$3:$M$299,0))&amp;" · "&amp;INDEX(Proyectos!$D$3:$D$299,MATCH(E726*100+3,Proyectos!$M$3:$M$299,0)),"")</f>
        <v/>
      </c>
      <c r="F729" s="38" t="str">
        <f>IFERROR("#"&amp;INDEX(Proyectos!$A$3:$A$299,MATCH(F726*100+3,Proyectos!$M$3:$M$299,0))&amp;" · "&amp;INDEX(Proyectos!$D$3:$D$299,MATCH(F726*100+3,Proyectos!$M$3:$M$299,0)),"")</f>
        <v/>
      </c>
      <c r="G729" s="38" t="str">
        <f>IFERROR("#"&amp;INDEX(Proyectos!$A$3:$A$299,MATCH(G726*100+3,Proyectos!$M$3:$M$299,0))&amp;" · "&amp;INDEX(Proyectos!$D$3:$D$299,MATCH(G726*100+3,Proyectos!$M$3:$M$299,0)),"")</f>
        <v/>
      </c>
      <c r="I729" t="str">
        <f>IFERROR(INDEX(Proyectos!$H$3:$H$299,MATCH(A726*100+3,Proyectos!$M$3:$M$299,0)),"")</f>
        <v/>
      </c>
      <c r="J729" t="str">
        <f>IFERROR(INDEX(Proyectos!$H$3:$H$299,MATCH(B726*100+3,Proyectos!$M$3:$M$299,0)),"")</f>
        <v/>
      </c>
      <c r="K729" t="str">
        <f>IFERROR(INDEX(Proyectos!$H$3:$H$299,MATCH(C726*100+3,Proyectos!$M$3:$M$299,0)),"")</f>
        <v/>
      </c>
      <c r="L729" t="str">
        <f>IFERROR(INDEX(Proyectos!$H$3:$H$299,MATCH(D726*100+3,Proyectos!$M$3:$M$299,0)),"")</f>
        <v/>
      </c>
      <c r="M729" t="str">
        <f>IFERROR(INDEX(Proyectos!$H$3:$H$299,MATCH(E726*100+3,Proyectos!$M$3:$M$299,0)),"")</f>
        <v/>
      </c>
      <c r="N729" t="str">
        <f>IFERROR(INDEX(Proyectos!$H$3:$H$299,MATCH(F726*100+3,Proyectos!$M$3:$M$299,0)),"")</f>
        <v/>
      </c>
      <c r="O729" t="str">
        <f>IFERROR(INDEX(Proyectos!$H$3:$H$299,MATCH(G726*100+3,Proyectos!$M$3:$M$299,0)),"")</f>
        <v/>
      </c>
    </row>
    <row r="730" ht="24" customHeight="1">
      <c r="A730" s="38" t="str">
        <f>IFERROR("#"&amp;INDEX(Proyectos!$A$3:$A$299,MATCH(A726*100+4,Proyectos!$M$3:$M$299,0))&amp;" · "&amp;INDEX(Proyectos!$D$3:$D$299,MATCH(A726*100+4,Proyectos!$M$3:$M$299,0)),"")</f>
        <v/>
      </c>
      <c r="B730" s="38" t="str">
        <f>IFERROR("#"&amp;INDEX(Proyectos!$A$3:$A$299,MATCH(B726*100+4,Proyectos!$M$3:$M$299,0))&amp;" · "&amp;INDEX(Proyectos!$D$3:$D$299,MATCH(B726*100+4,Proyectos!$M$3:$M$299,0)),"")</f>
        <v/>
      </c>
      <c r="C730" s="38" t="str">
        <f>IFERROR("#"&amp;INDEX(Proyectos!$A$3:$A$299,MATCH(C726*100+4,Proyectos!$M$3:$M$299,0))&amp;" · "&amp;INDEX(Proyectos!$D$3:$D$299,MATCH(C726*100+4,Proyectos!$M$3:$M$299,0)),"")</f>
        <v/>
      </c>
      <c r="D730" s="38" t="str">
        <f>IFERROR("#"&amp;INDEX(Proyectos!$A$3:$A$299,MATCH(D726*100+4,Proyectos!$M$3:$M$299,0))&amp;" · "&amp;INDEX(Proyectos!$D$3:$D$299,MATCH(D726*100+4,Proyectos!$M$3:$M$299,0)),"")</f>
        <v/>
      </c>
      <c r="E730" s="38" t="str">
        <f>IFERROR("#"&amp;INDEX(Proyectos!$A$3:$A$299,MATCH(E726*100+4,Proyectos!$M$3:$M$299,0))&amp;" · "&amp;INDEX(Proyectos!$D$3:$D$299,MATCH(E726*100+4,Proyectos!$M$3:$M$299,0)),"")</f>
        <v/>
      </c>
      <c r="F730" s="38" t="str">
        <f>IFERROR("#"&amp;INDEX(Proyectos!$A$3:$A$299,MATCH(F726*100+4,Proyectos!$M$3:$M$299,0))&amp;" · "&amp;INDEX(Proyectos!$D$3:$D$299,MATCH(F726*100+4,Proyectos!$M$3:$M$299,0)),"")</f>
        <v/>
      </c>
      <c r="G730" s="38" t="str">
        <f>IFERROR("#"&amp;INDEX(Proyectos!$A$3:$A$299,MATCH(G726*100+4,Proyectos!$M$3:$M$299,0))&amp;" · "&amp;INDEX(Proyectos!$D$3:$D$299,MATCH(G726*100+4,Proyectos!$M$3:$M$299,0)),"")</f>
        <v/>
      </c>
      <c r="I730" t="str">
        <f>IFERROR(INDEX(Proyectos!$H$3:$H$299,MATCH(A726*100+4,Proyectos!$M$3:$M$299,0)),"")</f>
        <v/>
      </c>
      <c r="J730" t="str">
        <f>IFERROR(INDEX(Proyectos!$H$3:$H$299,MATCH(B726*100+4,Proyectos!$M$3:$M$299,0)),"")</f>
        <v/>
      </c>
      <c r="K730" t="str">
        <f>IFERROR(INDEX(Proyectos!$H$3:$H$299,MATCH(C726*100+4,Proyectos!$M$3:$M$299,0)),"")</f>
        <v/>
      </c>
      <c r="L730" t="str">
        <f>IFERROR(INDEX(Proyectos!$H$3:$H$299,MATCH(D726*100+4,Proyectos!$M$3:$M$299,0)),"")</f>
        <v/>
      </c>
      <c r="M730" t="str">
        <f>IFERROR(INDEX(Proyectos!$H$3:$H$299,MATCH(E726*100+4,Proyectos!$M$3:$M$299,0)),"")</f>
        <v/>
      </c>
      <c r="N730" t="str">
        <f>IFERROR(INDEX(Proyectos!$H$3:$H$299,MATCH(F726*100+4,Proyectos!$M$3:$M$299,0)),"")</f>
        <v/>
      </c>
      <c r="O730" t="str">
        <f>IFERROR(INDEX(Proyectos!$H$3:$H$299,MATCH(G726*100+4,Proyectos!$M$3:$M$299,0)),"")</f>
        <v/>
      </c>
    </row>
    <row r="731" ht="24" customHeight="1">
      <c r="A731" s="38" t="str">
        <f>IFERROR("#"&amp;INDEX(Proyectos!$A$3:$A$299,MATCH(A726*100+5,Proyectos!$M$3:$M$299,0))&amp;" · "&amp;INDEX(Proyectos!$D$3:$D$299,MATCH(A726*100+5,Proyectos!$M$3:$M$299,0)),"")</f>
        <v/>
      </c>
      <c r="B731" s="38" t="str">
        <f>IFERROR("#"&amp;INDEX(Proyectos!$A$3:$A$299,MATCH(B726*100+5,Proyectos!$M$3:$M$299,0))&amp;" · "&amp;INDEX(Proyectos!$D$3:$D$299,MATCH(B726*100+5,Proyectos!$M$3:$M$299,0)),"")</f>
        <v/>
      </c>
      <c r="C731" s="38" t="str">
        <f>IFERROR("#"&amp;INDEX(Proyectos!$A$3:$A$299,MATCH(C726*100+5,Proyectos!$M$3:$M$299,0))&amp;" · "&amp;INDEX(Proyectos!$D$3:$D$299,MATCH(C726*100+5,Proyectos!$M$3:$M$299,0)),"")</f>
        <v/>
      </c>
      <c r="D731" s="38" t="str">
        <f>IFERROR("#"&amp;INDEX(Proyectos!$A$3:$A$299,MATCH(D726*100+5,Proyectos!$M$3:$M$299,0))&amp;" · "&amp;INDEX(Proyectos!$D$3:$D$299,MATCH(D726*100+5,Proyectos!$M$3:$M$299,0)),"")</f>
        <v/>
      </c>
      <c r="E731" s="38" t="str">
        <f>IFERROR("#"&amp;INDEX(Proyectos!$A$3:$A$299,MATCH(E726*100+5,Proyectos!$M$3:$M$299,0))&amp;" · "&amp;INDEX(Proyectos!$D$3:$D$299,MATCH(E726*100+5,Proyectos!$M$3:$M$299,0)),"")</f>
        <v/>
      </c>
      <c r="F731" s="38" t="str">
        <f>IFERROR("#"&amp;INDEX(Proyectos!$A$3:$A$299,MATCH(F726*100+5,Proyectos!$M$3:$M$299,0))&amp;" · "&amp;INDEX(Proyectos!$D$3:$D$299,MATCH(F726*100+5,Proyectos!$M$3:$M$299,0)),"")</f>
        <v/>
      </c>
      <c r="G731" s="38" t="str">
        <f>IFERROR("#"&amp;INDEX(Proyectos!$A$3:$A$299,MATCH(G726*100+5,Proyectos!$M$3:$M$299,0))&amp;" · "&amp;INDEX(Proyectos!$D$3:$D$299,MATCH(G726*100+5,Proyectos!$M$3:$M$299,0)),"")</f>
        <v/>
      </c>
      <c r="I731" t="str">
        <f>IFERROR(INDEX(Proyectos!$H$3:$H$299,MATCH(A726*100+5,Proyectos!$M$3:$M$299,0)),"")</f>
        <v/>
      </c>
      <c r="J731" t="str">
        <f>IFERROR(INDEX(Proyectos!$H$3:$H$299,MATCH(B726*100+5,Proyectos!$M$3:$M$299,0)),"")</f>
        <v/>
      </c>
      <c r="K731" t="str">
        <f>IFERROR(INDEX(Proyectos!$H$3:$H$299,MATCH(C726*100+5,Proyectos!$M$3:$M$299,0)),"")</f>
        <v/>
      </c>
      <c r="L731" t="str">
        <f>IFERROR(INDEX(Proyectos!$H$3:$H$299,MATCH(D726*100+5,Proyectos!$M$3:$M$299,0)),"")</f>
        <v/>
      </c>
      <c r="M731" t="str">
        <f>IFERROR(INDEX(Proyectos!$H$3:$H$299,MATCH(E726*100+5,Proyectos!$M$3:$M$299,0)),"")</f>
        <v/>
      </c>
      <c r="N731" t="str">
        <f>IFERROR(INDEX(Proyectos!$H$3:$H$299,MATCH(F726*100+5,Proyectos!$M$3:$M$299,0)),"")</f>
        <v/>
      </c>
      <c r="O731" t="str">
        <f>IFERROR(INDEX(Proyectos!$H$3:$H$299,MATCH(G726*100+5,Proyectos!$M$3:$M$299,0)),"")</f>
        <v/>
      </c>
    </row>
    <row r="732" ht="24" customHeight="1">
      <c r="A732" s="38" t="str">
        <f>IFERROR("#"&amp;INDEX(Proyectos!$A$3:$A$299,MATCH(A726*100+6,Proyectos!$M$3:$M$299,0))&amp;" · "&amp;INDEX(Proyectos!$D$3:$D$299,MATCH(A726*100+6,Proyectos!$M$3:$M$299,0)),"")</f>
        <v/>
      </c>
      <c r="B732" s="38" t="str">
        <f>IFERROR("#"&amp;INDEX(Proyectos!$A$3:$A$299,MATCH(B726*100+6,Proyectos!$M$3:$M$299,0))&amp;" · "&amp;INDEX(Proyectos!$D$3:$D$299,MATCH(B726*100+6,Proyectos!$M$3:$M$299,0)),"")</f>
        <v/>
      </c>
      <c r="C732" s="38" t="str">
        <f>IFERROR("#"&amp;INDEX(Proyectos!$A$3:$A$299,MATCH(C726*100+6,Proyectos!$M$3:$M$299,0))&amp;" · "&amp;INDEX(Proyectos!$D$3:$D$299,MATCH(C726*100+6,Proyectos!$M$3:$M$299,0)),"")</f>
        <v/>
      </c>
      <c r="D732" s="38" t="str">
        <f>IFERROR("#"&amp;INDEX(Proyectos!$A$3:$A$299,MATCH(D726*100+6,Proyectos!$M$3:$M$299,0))&amp;" · "&amp;INDEX(Proyectos!$D$3:$D$299,MATCH(D726*100+6,Proyectos!$M$3:$M$299,0)),"")</f>
        <v/>
      </c>
      <c r="E732" s="38" t="str">
        <f>IFERROR("#"&amp;INDEX(Proyectos!$A$3:$A$299,MATCH(E726*100+6,Proyectos!$M$3:$M$299,0))&amp;" · "&amp;INDEX(Proyectos!$D$3:$D$299,MATCH(E726*100+6,Proyectos!$M$3:$M$299,0)),"")</f>
        <v/>
      </c>
      <c r="F732" s="38" t="str">
        <f>IFERROR("#"&amp;INDEX(Proyectos!$A$3:$A$299,MATCH(F726*100+6,Proyectos!$M$3:$M$299,0))&amp;" · "&amp;INDEX(Proyectos!$D$3:$D$299,MATCH(F726*100+6,Proyectos!$M$3:$M$299,0)),"")</f>
        <v/>
      </c>
      <c r="G732" s="38" t="str">
        <f>IFERROR("#"&amp;INDEX(Proyectos!$A$3:$A$299,MATCH(G726*100+6,Proyectos!$M$3:$M$299,0))&amp;" · "&amp;INDEX(Proyectos!$D$3:$D$299,MATCH(G726*100+6,Proyectos!$M$3:$M$299,0)),"")</f>
        <v/>
      </c>
      <c r="I732" t="str">
        <f>IFERROR(INDEX(Proyectos!$H$3:$H$299,MATCH(A726*100+6,Proyectos!$M$3:$M$299,0)),"")</f>
        <v/>
      </c>
      <c r="J732" t="str">
        <f>IFERROR(INDEX(Proyectos!$H$3:$H$299,MATCH(B726*100+6,Proyectos!$M$3:$M$299,0)),"")</f>
        <v/>
      </c>
      <c r="K732" t="str">
        <f>IFERROR(INDEX(Proyectos!$H$3:$H$299,MATCH(C726*100+6,Proyectos!$M$3:$M$299,0)),"")</f>
        <v/>
      </c>
      <c r="L732" t="str">
        <f>IFERROR(INDEX(Proyectos!$H$3:$H$299,MATCH(D726*100+6,Proyectos!$M$3:$M$299,0)),"")</f>
        <v/>
      </c>
      <c r="M732" t="str">
        <f>IFERROR(INDEX(Proyectos!$H$3:$H$299,MATCH(E726*100+6,Proyectos!$M$3:$M$299,0)),"")</f>
        <v/>
      </c>
      <c r="N732" t="str">
        <f>IFERROR(INDEX(Proyectos!$H$3:$H$299,MATCH(F726*100+6,Proyectos!$M$3:$M$299,0)),"")</f>
        <v/>
      </c>
      <c r="O732" t="str">
        <f>IFERROR(INDEX(Proyectos!$H$3:$H$299,MATCH(G726*100+6,Proyectos!$M$3:$M$299,0)),"")</f>
        <v/>
      </c>
    </row>
    <row r="733" ht="24" customHeight="1">
      <c r="A733" s="38" t="str">
        <f>IFERROR("#"&amp;INDEX(Proyectos!$A$3:$A$299,MATCH(A726*100+7,Proyectos!$M$3:$M$299,0))&amp;" · "&amp;INDEX(Proyectos!$D$3:$D$299,MATCH(A726*100+7,Proyectos!$M$3:$M$299,0)),"")</f>
        <v/>
      </c>
      <c r="B733" s="38" t="str">
        <f>IFERROR("#"&amp;INDEX(Proyectos!$A$3:$A$299,MATCH(B726*100+7,Proyectos!$M$3:$M$299,0))&amp;" · "&amp;INDEX(Proyectos!$D$3:$D$299,MATCH(B726*100+7,Proyectos!$M$3:$M$299,0)),"")</f>
        <v/>
      </c>
      <c r="C733" s="38" t="str">
        <f>IFERROR("#"&amp;INDEX(Proyectos!$A$3:$A$299,MATCH(C726*100+7,Proyectos!$M$3:$M$299,0))&amp;" · "&amp;INDEX(Proyectos!$D$3:$D$299,MATCH(C726*100+7,Proyectos!$M$3:$M$299,0)),"")</f>
        <v/>
      </c>
      <c r="D733" s="38" t="str">
        <f>IFERROR("#"&amp;INDEX(Proyectos!$A$3:$A$299,MATCH(D726*100+7,Proyectos!$M$3:$M$299,0))&amp;" · "&amp;INDEX(Proyectos!$D$3:$D$299,MATCH(D726*100+7,Proyectos!$M$3:$M$299,0)),"")</f>
        <v/>
      </c>
      <c r="E733" s="38" t="str">
        <f>IFERROR("#"&amp;INDEX(Proyectos!$A$3:$A$299,MATCH(E726*100+7,Proyectos!$M$3:$M$299,0))&amp;" · "&amp;INDEX(Proyectos!$D$3:$D$299,MATCH(E726*100+7,Proyectos!$M$3:$M$299,0)),"")</f>
        <v/>
      </c>
      <c r="F733" s="38" t="str">
        <f>IFERROR("#"&amp;INDEX(Proyectos!$A$3:$A$299,MATCH(F726*100+7,Proyectos!$M$3:$M$299,0))&amp;" · "&amp;INDEX(Proyectos!$D$3:$D$299,MATCH(F726*100+7,Proyectos!$M$3:$M$299,0)),"")</f>
        <v/>
      </c>
      <c r="G733" s="38" t="str">
        <f>IFERROR("#"&amp;INDEX(Proyectos!$A$3:$A$299,MATCH(G726*100+7,Proyectos!$M$3:$M$299,0))&amp;" · "&amp;INDEX(Proyectos!$D$3:$D$299,MATCH(G726*100+7,Proyectos!$M$3:$M$299,0)),"")</f>
        <v/>
      </c>
      <c r="I733" t="str">
        <f>IFERROR(INDEX(Proyectos!$H$3:$H$299,MATCH(A726*100+7,Proyectos!$M$3:$M$299,0)),"")</f>
        <v/>
      </c>
      <c r="J733" t="str">
        <f>IFERROR(INDEX(Proyectos!$H$3:$H$299,MATCH(B726*100+7,Proyectos!$M$3:$M$299,0)),"")</f>
        <v/>
      </c>
      <c r="K733" t="str">
        <f>IFERROR(INDEX(Proyectos!$H$3:$H$299,MATCH(C726*100+7,Proyectos!$M$3:$M$299,0)),"")</f>
        <v/>
      </c>
      <c r="L733" t="str">
        <f>IFERROR(INDEX(Proyectos!$H$3:$H$299,MATCH(D726*100+7,Proyectos!$M$3:$M$299,0)),"")</f>
        <v/>
      </c>
      <c r="M733" t="str">
        <f>IFERROR(INDEX(Proyectos!$H$3:$H$299,MATCH(E726*100+7,Proyectos!$M$3:$M$299,0)),"")</f>
        <v/>
      </c>
      <c r="N733" t="str">
        <f>IFERROR(INDEX(Proyectos!$H$3:$H$299,MATCH(F726*100+7,Proyectos!$M$3:$M$299,0)),"")</f>
        <v/>
      </c>
      <c r="O733" t="str">
        <f>IFERROR(INDEX(Proyectos!$H$3:$H$299,MATCH(G726*100+7,Proyectos!$M$3:$M$299,0)),"")</f>
        <v/>
      </c>
    </row>
    <row r="734" ht="24" customHeight="1">
      <c r="A734" s="38" t="str">
        <f>IFERROR("#"&amp;INDEX(Proyectos!$A$3:$A$299,MATCH(A726*100+8,Proyectos!$M$3:$M$299,0))&amp;" · "&amp;INDEX(Proyectos!$D$3:$D$299,MATCH(A726*100+8,Proyectos!$M$3:$M$299,0)),"")</f>
        <v/>
      </c>
      <c r="B734" s="38" t="str">
        <f>IFERROR("#"&amp;INDEX(Proyectos!$A$3:$A$299,MATCH(B726*100+8,Proyectos!$M$3:$M$299,0))&amp;" · "&amp;INDEX(Proyectos!$D$3:$D$299,MATCH(B726*100+8,Proyectos!$M$3:$M$299,0)),"")</f>
        <v/>
      </c>
      <c r="C734" s="38" t="str">
        <f>IFERROR("#"&amp;INDEX(Proyectos!$A$3:$A$299,MATCH(C726*100+8,Proyectos!$M$3:$M$299,0))&amp;" · "&amp;INDEX(Proyectos!$D$3:$D$299,MATCH(C726*100+8,Proyectos!$M$3:$M$299,0)),"")</f>
        <v/>
      </c>
      <c r="D734" s="38" t="str">
        <f>IFERROR("#"&amp;INDEX(Proyectos!$A$3:$A$299,MATCH(D726*100+8,Proyectos!$M$3:$M$299,0))&amp;" · "&amp;INDEX(Proyectos!$D$3:$D$299,MATCH(D726*100+8,Proyectos!$M$3:$M$299,0)),"")</f>
        <v/>
      </c>
      <c r="E734" s="38" t="str">
        <f>IFERROR("#"&amp;INDEX(Proyectos!$A$3:$A$299,MATCH(E726*100+8,Proyectos!$M$3:$M$299,0))&amp;" · "&amp;INDEX(Proyectos!$D$3:$D$299,MATCH(E726*100+8,Proyectos!$M$3:$M$299,0)),"")</f>
        <v/>
      </c>
      <c r="F734" s="38" t="str">
        <f>IFERROR("#"&amp;INDEX(Proyectos!$A$3:$A$299,MATCH(F726*100+8,Proyectos!$M$3:$M$299,0))&amp;" · "&amp;INDEX(Proyectos!$D$3:$D$299,MATCH(F726*100+8,Proyectos!$M$3:$M$299,0)),"")</f>
        <v/>
      </c>
      <c r="G734" s="38" t="str">
        <f>IFERROR("#"&amp;INDEX(Proyectos!$A$3:$A$299,MATCH(G726*100+8,Proyectos!$M$3:$M$299,0))&amp;" · "&amp;INDEX(Proyectos!$D$3:$D$299,MATCH(G726*100+8,Proyectos!$M$3:$M$299,0)),"")</f>
        <v/>
      </c>
      <c r="I734" t="str">
        <f>IFERROR(INDEX(Proyectos!$H$3:$H$299,MATCH(A726*100+8,Proyectos!$M$3:$M$299,0)),"")</f>
        <v/>
      </c>
      <c r="J734" t="str">
        <f>IFERROR(INDEX(Proyectos!$H$3:$H$299,MATCH(B726*100+8,Proyectos!$M$3:$M$299,0)),"")</f>
        <v/>
      </c>
      <c r="K734" t="str">
        <f>IFERROR(INDEX(Proyectos!$H$3:$H$299,MATCH(C726*100+8,Proyectos!$M$3:$M$299,0)),"")</f>
        <v/>
      </c>
      <c r="L734" t="str">
        <f>IFERROR(INDEX(Proyectos!$H$3:$H$299,MATCH(D726*100+8,Proyectos!$M$3:$M$299,0)),"")</f>
        <v/>
      </c>
      <c r="M734" t="str">
        <f>IFERROR(INDEX(Proyectos!$H$3:$H$299,MATCH(E726*100+8,Proyectos!$M$3:$M$299,0)),"")</f>
        <v/>
      </c>
      <c r="N734" t="str">
        <f>IFERROR(INDEX(Proyectos!$H$3:$H$299,MATCH(F726*100+8,Proyectos!$M$3:$M$299,0)),"")</f>
        <v/>
      </c>
      <c r="O734" t="str">
        <f>IFERROR(INDEX(Proyectos!$H$3:$H$299,MATCH(G726*100+8,Proyectos!$M$3:$M$299,0)),"")</f>
        <v/>
      </c>
    </row>
    <row r="735" ht="15" customHeight="1">
      <c r="A735" s="37" t="n">
        <v>46650</v>
      </c>
      <c r="B735" s="37" t="n">
        <v>46651</v>
      </c>
      <c r="C735" s="37" t="n">
        <v>46652</v>
      </c>
      <c r="D735" s="37" t="n">
        <v>46653</v>
      </c>
      <c r="E735" s="37" t="n">
        <v>46654</v>
      </c>
      <c r="F735" s="37" t="n">
        <v>46655</v>
      </c>
      <c r="G735" s="37" t="n">
        <v>46656</v>
      </c>
    </row>
    <row r="736" ht="24" customHeight="1">
      <c r="A736" s="38" t="str">
        <f>IFERROR("#"&amp;INDEX(Proyectos!$A$3:$A$299,MATCH(A735*100+1,Proyectos!$M$3:$M$299,0))&amp;" · "&amp;INDEX(Proyectos!$D$3:$D$299,MATCH(A735*100+1,Proyectos!$M$3:$M$299,0)),"")</f>
        <v/>
      </c>
      <c r="B736" s="38" t="str">
        <f>IFERROR("#"&amp;INDEX(Proyectos!$A$3:$A$299,MATCH(B735*100+1,Proyectos!$M$3:$M$299,0))&amp;" · "&amp;INDEX(Proyectos!$D$3:$D$299,MATCH(B735*100+1,Proyectos!$M$3:$M$299,0)),"")</f>
        <v/>
      </c>
      <c r="C736" s="38" t="str">
        <f>IFERROR("#"&amp;INDEX(Proyectos!$A$3:$A$299,MATCH(C735*100+1,Proyectos!$M$3:$M$299,0))&amp;" · "&amp;INDEX(Proyectos!$D$3:$D$299,MATCH(C735*100+1,Proyectos!$M$3:$M$299,0)),"")</f>
        <v/>
      </c>
      <c r="D736" s="38" t="str">
        <f>IFERROR("#"&amp;INDEX(Proyectos!$A$3:$A$299,MATCH(D735*100+1,Proyectos!$M$3:$M$299,0))&amp;" · "&amp;INDEX(Proyectos!$D$3:$D$299,MATCH(D735*100+1,Proyectos!$M$3:$M$299,0)),"")</f>
        <v/>
      </c>
      <c r="E736" s="38" t="str">
        <f>IFERROR("#"&amp;INDEX(Proyectos!$A$3:$A$299,MATCH(E735*100+1,Proyectos!$M$3:$M$299,0))&amp;" · "&amp;INDEX(Proyectos!$D$3:$D$299,MATCH(E735*100+1,Proyectos!$M$3:$M$299,0)),"")</f>
        <v/>
      </c>
      <c r="F736" s="38" t="str">
        <f>IFERROR("#"&amp;INDEX(Proyectos!$A$3:$A$299,MATCH(F735*100+1,Proyectos!$M$3:$M$299,0))&amp;" · "&amp;INDEX(Proyectos!$D$3:$D$299,MATCH(F735*100+1,Proyectos!$M$3:$M$299,0)),"")</f>
        <v/>
      </c>
      <c r="G736" s="38" t="str">
        <f>IFERROR("#"&amp;INDEX(Proyectos!$A$3:$A$299,MATCH(G735*100+1,Proyectos!$M$3:$M$299,0))&amp;" · "&amp;INDEX(Proyectos!$D$3:$D$299,MATCH(G735*100+1,Proyectos!$M$3:$M$299,0)),"")</f>
        <v/>
      </c>
      <c r="I736" t="str">
        <f>IFERROR(INDEX(Proyectos!$H$3:$H$299,MATCH(A735*100+1,Proyectos!$M$3:$M$299,0)),"")</f>
        <v/>
      </c>
      <c r="J736" t="str">
        <f>IFERROR(INDEX(Proyectos!$H$3:$H$299,MATCH(B735*100+1,Proyectos!$M$3:$M$299,0)),"")</f>
        <v/>
      </c>
      <c r="K736" t="str">
        <f>IFERROR(INDEX(Proyectos!$H$3:$H$299,MATCH(C735*100+1,Proyectos!$M$3:$M$299,0)),"")</f>
        <v/>
      </c>
      <c r="L736" t="str">
        <f>IFERROR(INDEX(Proyectos!$H$3:$H$299,MATCH(D735*100+1,Proyectos!$M$3:$M$299,0)),"")</f>
        <v/>
      </c>
      <c r="M736" t="str">
        <f>IFERROR(INDEX(Proyectos!$H$3:$H$299,MATCH(E735*100+1,Proyectos!$M$3:$M$299,0)),"")</f>
        <v/>
      </c>
      <c r="N736" t="str">
        <f>IFERROR(INDEX(Proyectos!$H$3:$H$299,MATCH(F735*100+1,Proyectos!$M$3:$M$299,0)),"")</f>
        <v/>
      </c>
      <c r="O736" t="str">
        <f>IFERROR(INDEX(Proyectos!$H$3:$H$299,MATCH(G735*100+1,Proyectos!$M$3:$M$299,0)),"")</f>
        <v/>
      </c>
    </row>
    <row r="737" ht="24" customHeight="1">
      <c r="A737" s="38" t="str">
        <f>IFERROR("#"&amp;INDEX(Proyectos!$A$3:$A$299,MATCH(A735*100+2,Proyectos!$M$3:$M$299,0))&amp;" · "&amp;INDEX(Proyectos!$D$3:$D$299,MATCH(A735*100+2,Proyectos!$M$3:$M$299,0)),"")</f>
        <v/>
      </c>
      <c r="B737" s="38" t="str">
        <f>IFERROR("#"&amp;INDEX(Proyectos!$A$3:$A$299,MATCH(B735*100+2,Proyectos!$M$3:$M$299,0))&amp;" · "&amp;INDEX(Proyectos!$D$3:$D$299,MATCH(B735*100+2,Proyectos!$M$3:$M$299,0)),"")</f>
        <v/>
      </c>
      <c r="C737" s="38" t="str">
        <f>IFERROR("#"&amp;INDEX(Proyectos!$A$3:$A$299,MATCH(C735*100+2,Proyectos!$M$3:$M$299,0))&amp;" · "&amp;INDEX(Proyectos!$D$3:$D$299,MATCH(C735*100+2,Proyectos!$M$3:$M$299,0)),"")</f>
        <v/>
      </c>
      <c r="D737" s="38" t="str">
        <f>IFERROR("#"&amp;INDEX(Proyectos!$A$3:$A$299,MATCH(D735*100+2,Proyectos!$M$3:$M$299,0))&amp;" · "&amp;INDEX(Proyectos!$D$3:$D$299,MATCH(D735*100+2,Proyectos!$M$3:$M$299,0)),"")</f>
        <v/>
      </c>
      <c r="E737" s="38" t="str">
        <f>IFERROR("#"&amp;INDEX(Proyectos!$A$3:$A$299,MATCH(E735*100+2,Proyectos!$M$3:$M$299,0))&amp;" · "&amp;INDEX(Proyectos!$D$3:$D$299,MATCH(E735*100+2,Proyectos!$M$3:$M$299,0)),"")</f>
        <v/>
      </c>
      <c r="F737" s="38" t="str">
        <f>IFERROR("#"&amp;INDEX(Proyectos!$A$3:$A$299,MATCH(F735*100+2,Proyectos!$M$3:$M$299,0))&amp;" · "&amp;INDEX(Proyectos!$D$3:$D$299,MATCH(F735*100+2,Proyectos!$M$3:$M$299,0)),"")</f>
        <v/>
      </c>
      <c r="G737" s="38" t="str">
        <f>IFERROR("#"&amp;INDEX(Proyectos!$A$3:$A$299,MATCH(G735*100+2,Proyectos!$M$3:$M$299,0))&amp;" · "&amp;INDEX(Proyectos!$D$3:$D$299,MATCH(G735*100+2,Proyectos!$M$3:$M$299,0)),"")</f>
        <v/>
      </c>
      <c r="I737" t="str">
        <f>IFERROR(INDEX(Proyectos!$H$3:$H$299,MATCH(A735*100+2,Proyectos!$M$3:$M$299,0)),"")</f>
        <v/>
      </c>
      <c r="J737" t="str">
        <f>IFERROR(INDEX(Proyectos!$H$3:$H$299,MATCH(B735*100+2,Proyectos!$M$3:$M$299,0)),"")</f>
        <v/>
      </c>
      <c r="K737" t="str">
        <f>IFERROR(INDEX(Proyectos!$H$3:$H$299,MATCH(C735*100+2,Proyectos!$M$3:$M$299,0)),"")</f>
        <v/>
      </c>
      <c r="L737" t="str">
        <f>IFERROR(INDEX(Proyectos!$H$3:$H$299,MATCH(D735*100+2,Proyectos!$M$3:$M$299,0)),"")</f>
        <v/>
      </c>
      <c r="M737" t="str">
        <f>IFERROR(INDEX(Proyectos!$H$3:$H$299,MATCH(E735*100+2,Proyectos!$M$3:$M$299,0)),"")</f>
        <v/>
      </c>
      <c r="N737" t="str">
        <f>IFERROR(INDEX(Proyectos!$H$3:$H$299,MATCH(F735*100+2,Proyectos!$M$3:$M$299,0)),"")</f>
        <v/>
      </c>
      <c r="O737" t="str">
        <f>IFERROR(INDEX(Proyectos!$H$3:$H$299,MATCH(G735*100+2,Proyectos!$M$3:$M$299,0)),"")</f>
        <v/>
      </c>
    </row>
    <row r="738" ht="24" customHeight="1">
      <c r="A738" s="38" t="str">
        <f>IFERROR("#"&amp;INDEX(Proyectos!$A$3:$A$299,MATCH(A735*100+3,Proyectos!$M$3:$M$299,0))&amp;" · "&amp;INDEX(Proyectos!$D$3:$D$299,MATCH(A735*100+3,Proyectos!$M$3:$M$299,0)),"")</f>
        <v/>
      </c>
      <c r="B738" s="38" t="str">
        <f>IFERROR("#"&amp;INDEX(Proyectos!$A$3:$A$299,MATCH(B735*100+3,Proyectos!$M$3:$M$299,0))&amp;" · "&amp;INDEX(Proyectos!$D$3:$D$299,MATCH(B735*100+3,Proyectos!$M$3:$M$299,0)),"")</f>
        <v/>
      </c>
      <c r="C738" s="38" t="str">
        <f>IFERROR("#"&amp;INDEX(Proyectos!$A$3:$A$299,MATCH(C735*100+3,Proyectos!$M$3:$M$299,0))&amp;" · "&amp;INDEX(Proyectos!$D$3:$D$299,MATCH(C735*100+3,Proyectos!$M$3:$M$299,0)),"")</f>
        <v/>
      </c>
      <c r="D738" s="38" t="str">
        <f>IFERROR("#"&amp;INDEX(Proyectos!$A$3:$A$299,MATCH(D735*100+3,Proyectos!$M$3:$M$299,0))&amp;" · "&amp;INDEX(Proyectos!$D$3:$D$299,MATCH(D735*100+3,Proyectos!$M$3:$M$299,0)),"")</f>
        <v/>
      </c>
      <c r="E738" s="38" t="str">
        <f>IFERROR("#"&amp;INDEX(Proyectos!$A$3:$A$299,MATCH(E735*100+3,Proyectos!$M$3:$M$299,0))&amp;" · "&amp;INDEX(Proyectos!$D$3:$D$299,MATCH(E735*100+3,Proyectos!$M$3:$M$299,0)),"")</f>
        <v/>
      </c>
      <c r="F738" s="38" t="str">
        <f>IFERROR("#"&amp;INDEX(Proyectos!$A$3:$A$299,MATCH(F735*100+3,Proyectos!$M$3:$M$299,0))&amp;" · "&amp;INDEX(Proyectos!$D$3:$D$299,MATCH(F735*100+3,Proyectos!$M$3:$M$299,0)),"")</f>
        <v/>
      </c>
      <c r="G738" s="38" t="str">
        <f>IFERROR("#"&amp;INDEX(Proyectos!$A$3:$A$299,MATCH(G735*100+3,Proyectos!$M$3:$M$299,0))&amp;" · "&amp;INDEX(Proyectos!$D$3:$D$299,MATCH(G735*100+3,Proyectos!$M$3:$M$299,0)),"")</f>
        <v/>
      </c>
      <c r="I738" t="str">
        <f>IFERROR(INDEX(Proyectos!$H$3:$H$299,MATCH(A735*100+3,Proyectos!$M$3:$M$299,0)),"")</f>
        <v/>
      </c>
      <c r="J738" t="str">
        <f>IFERROR(INDEX(Proyectos!$H$3:$H$299,MATCH(B735*100+3,Proyectos!$M$3:$M$299,0)),"")</f>
        <v/>
      </c>
      <c r="K738" t="str">
        <f>IFERROR(INDEX(Proyectos!$H$3:$H$299,MATCH(C735*100+3,Proyectos!$M$3:$M$299,0)),"")</f>
        <v/>
      </c>
      <c r="L738" t="str">
        <f>IFERROR(INDEX(Proyectos!$H$3:$H$299,MATCH(D735*100+3,Proyectos!$M$3:$M$299,0)),"")</f>
        <v/>
      </c>
      <c r="M738" t="str">
        <f>IFERROR(INDEX(Proyectos!$H$3:$H$299,MATCH(E735*100+3,Proyectos!$M$3:$M$299,0)),"")</f>
        <v/>
      </c>
      <c r="N738" t="str">
        <f>IFERROR(INDEX(Proyectos!$H$3:$H$299,MATCH(F735*100+3,Proyectos!$M$3:$M$299,0)),"")</f>
        <v/>
      </c>
      <c r="O738" t="str">
        <f>IFERROR(INDEX(Proyectos!$H$3:$H$299,MATCH(G735*100+3,Proyectos!$M$3:$M$299,0)),"")</f>
        <v/>
      </c>
    </row>
    <row r="739" ht="24" customHeight="1">
      <c r="A739" s="38" t="str">
        <f>IFERROR("#"&amp;INDEX(Proyectos!$A$3:$A$299,MATCH(A735*100+4,Proyectos!$M$3:$M$299,0))&amp;" · "&amp;INDEX(Proyectos!$D$3:$D$299,MATCH(A735*100+4,Proyectos!$M$3:$M$299,0)),"")</f>
        <v/>
      </c>
      <c r="B739" s="38" t="str">
        <f>IFERROR("#"&amp;INDEX(Proyectos!$A$3:$A$299,MATCH(B735*100+4,Proyectos!$M$3:$M$299,0))&amp;" · "&amp;INDEX(Proyectos!$D$3:$D$299,MATCH(B735*100+4,Proyectos!$M$3:$M$299,0)),"")</f>
        <v/>
      </c>
      <c r="C739" s="38" t="str">
        <f>IFERROR("#"&amp;INDEX(Proyectos!$A$3:$A$299,MATCH(C735*100+4,Proyectos!$M$3:$M$299,0))&amp;" · "&amp;INDEX(Proyectos!$D$3:$D$299,MATCH(C735*100+4,Proyectos!$M$3:$M$299,0)),"")</f>
        <v/>
      </c>
      <c r="D739" s="38" t="str">
        <f>IFERROR("#"&amp;INDEX(Proyectos!$A$3:$A$299,MATCH(D735*100+4,Proyectos!$M$3:$M$299,0))&amp;" · "&amp;INDEX(Proyectos!$D$3:$D$299,MATCH(D735*100+4,Proyectos!$M$3:$M$299,0)),"")</f>
        <v/>
      </c>
      <c r="E739" s="38" t="str">
        <f>IFERROR("#"&amp;INDEX(Proyectos!$A$3:$A$299,MATCH(E735*100+4,Proyectos!$M$3:$M$299,0))&amp;" · "&amp;INDEX(Proyectos!$D$3:$D$299,MATCH(E735*100+4,Proyectos!$M$3:$M$299,0)),"")</f>
        <v/>
      </c>
      <c r="F739" s="38" t="str">
        <f>IFERROR("#"&amp;INDEX(Proyectos!$A$3:$A$299,MATCH(F735*100+4,Proyectos!$M$3:$M$299,0))&amp;" · "&amp;INDEX(Proyectos!$D$3:$D$299,MATCH(F735*100+4,Proyectos!$M$3:$M$299,0)),"")</f>
        <v/>
      </c>
      <c r="G739" s="38" t="str">
        <f>IFERROR("#"&amp;INDEX(Proyectos!$A$3:$A$299,MATCH(G735*100+4,Proyectos!$M$3:$M$299,0))&amp;" · "&amp;INDEX(Proyectos!$D$3:$D$299,MATCH(G735*100+4,Proyectos!$M$3:$M$299,0)),"")</f>
        <v/>
      </c>
      <c r="I739" t="str">
        <f>IFERROR(INDEX(Proyectos!$H$3:$H$299,MATCH(A735*100+4,Proyectos!$M$3:$M$299,0)),"")</f>
        <v/>
      </c>
      <c r="J739" t="str">
        <f>IFERROR(INDEX(Proyectos!$H$3:$H$299,MATCH(B735*100+4,Proyectos!$M$3:$M$299,0)),"")</f>
        <v/>
      </c>
      <c r="K739" t="str">
        <f>IFERROR(INDEX(Proyectos!$H$3:$H$299,MATCH(C735*100+4,Proyectos!$M$3:$M$299,0)),"")</f>
        <v/>
      </c>
      <c r="L739" t="str">
        <f>IFERROR(INDEX(Proyectos!$H$3:$H$299,MATCH(D735*100+4,Proyectos!$M$3:$M$299,0)),"")</f>
        <v/>
      </c>
      <c r="M739" t="str">
        <f>IFERROR(INDEX(Proyectos!$H$3:$H$299,MATCH(E735*100+4,Proyectos!$M$3:$M$299,0)),"")</f>
        <v/>
      </c>
      <c r="N739" t="str">
        <f>IFERROR(INDEX(Proyectos!$H$3:$H$299,MATCH(F735*100+4,Proyectos!$M$3:$M$299,0)),"")</f>
        <v/>
      </c>
      <c r="O739" t="str">
        <f>IFERROR(INDEX(Proyectos!$H$3:$H$299,MATCH(G735*100+4,Proyectos!$M$3:$M$299,0)),"")</f>
        <v/>
      </c>
    </row>
    <row r="740" ht="24" customHeight="1">
      <c r="A740" s="38" t="str">
        <f>IFERROR("#"&amp;INDEX(Proyectos!$A$3:$A$299,MATCH(A735*100+5,Proyectos!$M$3:$M$299,0))&amp;" · "&amp;INDEX(Proyectos!$D$3:$D$299,MATCH(A735*100+5,Proyectos!$M$3:$M$299,0)),"")</f>
        <v/>
      </c>
      <c r="B740" s="38" t="str">
        <f>IFERROR("#"&amp;INDEX(Proyectos!$A$3:$A$299,MATCH(B735*100+5,Proyectos!$M$3:$M$299,0))&amp;" · "&amp;INDEX(Proyectos!$D$3:$D$299,MATCH(B735*100+5,Proyectos!$M$3:$M$299,0)),"")</f>
        <v/>
      </c>
      <c r="C740" s="38" t="str">
        <f>IFERROR("#"&amp;INDEX(Proyectos!$A$3:$A$299,MATCH(C735*100+5,Proyectos!$M$3:$M$299,0))&amp;" · "&amp;INDEX(Proyectos!$D$3:$D$299,MATCH(C735*100+5,Proyectos!$M$3:$M$299,0)),"")</f>
        <v/>
      </c>
      <c r="D740" s="38" t="str">
        <f>IFERROR("#"&amp;INDEX(Proyectos!$A$3:$A$299,MATCH(D735*100+5,Proyectos!$M$3:$M$299,0))&amp;" · "&amp;INDEX(Proyectos!$D$3:$D$299,MATCH(D735*100+5,Proyectos!$M$3:$M$299,0)),"")</f>
        <v/>
      </c>
      <c r="E740" s="38" t="str">
        <f>IFERROR("#"&amp;INDEX(Proyectos!$A$3:$A$299,MATCH(E735*100+5,Proyectos!$M$3:$M$299,0))&amp;" · "&amp;INDEX(Proyectos!$D$3:$D$299,MATCH(E735*100+5,Proyectos!$M$3:$M$299,0)),"")</f>
        <v/>
      </c>
      <c r="F740" s="38" t="str">
        <f>IFERROR("#"&amp;INDEX(Proyectos!$A$3:$A$299,MATCH(F735*100+5,Proyectos!$M$3:$M$299,0))&amp;" · "&amp;INDEX(Proyectos!$D$3:$D$299,MATCH(F735*100+5,Proyectos!$M$3:$M$299,0)),"")</f>
        <v/>
      </c>
      <c r="G740" s="38" t="str">
        <f>IFERROR("#"&amp;INDEX(Proyectos!$A$3:$A$299,MATCH(G735*100+5,Proyectos!$M$3:$M$299,0))&amp;" · "&amp;INDEX(Proyectos!$D$3:$D$299,MATCH(G735*100+5,Proyectos!$M$3:$M$299,0)),"")</f>
        <v/>
      </c>
      <c r="I740" t="str">
        <f>IFERROR(INDEX(Proyectos!$H$3:$H$299,MATCH(A735*100+5,Proyectos!$M$3:$M$299,0)),"")</f>
        <v/>
      </c>
      <c r="J740" t="str">
        <f>IFERROR(INDEX(Proyectos!$H$3:$H$299,MATCH(B735*100+5,Proyectos!$M$3:$M$299,0)),"")</f>
        <v/>
      </c>
      <c r="K740" t="str">
        <f>IFERROR(INDEX(Proyectos!$H$3:$H$299,MATCH(C735*100+5,Proyectos!$M$3:$M$299,0)),"")</f>
        <v/>
      </c>
      <c r="L740" t="str">
        <f>IFERROR(INDEX(Proyectos!$H$3:$H$299,MATCH(D735*100+5,Proyectos!$M$3:$M$299,0)),"")</f>
        <v/>
      </c>
      <c r="M740" t="str">
        <f>IFERROR(INDEX(Proyectos!$H$3:$H$299,MATCH(E735*100+5,Proyectos!$M$3:$M$299,0)),"")</f>
        <v/>
      </c>
      <c r="N740" t="str">
        <f>IFERROR(INDEX(Proyectos!$H$3:$H$299,MATCH(F735*100+5,Proyectos!$M$3:$M$299,0)),"")</f>
        <v/>
      </c>
      <c r="O740" t="str">
        <f>IFERROR(INDEX(Proyectos!$H$3:$H$299,MATCH(G735*100+5,Proyectos!$M$3:$M$299,0)),"")</f>
        <v/>
      </c>
    </row>
    <row r="741" ht="24" customHeight="1">
      <c r="A741" s="38" t="str">
        <f>IFERROR("#"&amp;INDEX(Proyectos!$A$3:$A$299,MATCH(A735*100+6,Proyectos!$M$3:$M$299,0))&amp;" · "&amp;INDEX(Proyectos!$D$3:$D$299,MATCH(A735*100+6,Proyectos!$M$3:$M$299,0)),"")</f>
        <v/>
      </c>
      <c r="B741" s="38" t="str">
        <f>IFERROR("#"&amp;INDEX(Proyectos!$A$3:$A$299,MATCH(B735*100+6,Proyectos!$M$3:$M$299,0))&amp;" · "&amp;INDEX(Proyectos!$D$3:$D$299,MATCH(B735*100+6,Proyectos!$M$3:$M$299,0)),"")</f>
        <v/>
      </c>
      <c r="C741" s="38" t="str">
        <f>IFERROR("#"&amp;INDEX(Proyectos!$A$3:$A$299,MATCH(C735*100+6,Proyectos!$M$3:$M$299,0))&amp;" · "&amp;INDEX(Proyectos!$D$3:$D$299,MATCH(C735*100+6,Proyectos!$M$3:$M$299,0)),"")</f>
        <v/>
      </c>
      <c r="D741" s="38" t="str">
        <f>IFERROR("#"&amp;INDEX(Proyectos!$A$3:$A$299,MATCH(D735*100+6,Proyectos!$M$3:$M$299,0))&amp;" · "&amp;INDEX(Proyectos!$D$3:$D$299,MATCH(D735*100+6,Proyectos!$M$3:$M$299,0)),"")</f>
        <v/>
      </c>
      <c r="E741" s="38" t="str">
        <f>IFERROR("#"&amp;INDEX(Proyectos!$A$3:$A$299,MATCH(E735*100+6,Proyectos!$M$3:$M$299,0))&amp;" · "&amp;INDEX(Proyectos!$D$3:$D$299,MATCH(E735*100+6,Proyectos!$M$3:$M$299,0)),"")</f>
        <v/>
      </c>
      <c r="F741" s="38" t="str">
        <f>IFERROR("#"&amp;INDEX(Proyectos!$A$3:$A$299,MATCH(F735*100+6,Proyectos!$M$3:$M$299,0))&amp;" · "&amp;INDEX(Proyectos!$D$3:$D$299,MATCH(F735*100+6,Proyectos!$M$3:$M$299,0)),"")</f>
        <v/>
      </c>
      <c r="G741" s="38" t="str">
        <f>IFERROR("#"&amp;INDEX(Proyectos!$A$3:$A$299,MATCH(G735*100+6,Proyectos!$M$3:$M$299,0))&amp;" · "&amp;INDEX(Proyectos!$D$3:$D$299,MATCH(G735*100+6,Proyectos!$M$3:$M$299,0)),"")</f>
        <v/>
      </c>
      <c r="I741" t="str">
        <f>IFERROR(INDEX(Proyectos!$H$3:$H$299,MATCH(A735*100+6,Proyectos!$M$3:$M$299,0)),"")</f>
        <v/>
      </c>
      <c r="J741" t="str">
        <f>IFERROR(INDEX(Proyectos!$H$3:$H$299,MATCH(B735*100+6,Proyectos!$M$3:$M$299,0)),"")</f>
        <v/>
      </c>
      <c r="K741" t="str">
        <f>IFERROR(INDEX(Proyectos!$H$3:$H$299,MATCH(C735*100+6,Proyectos!$M$3:$M$299,0)),"")</f>
        <v/>
      </c>
      <c r="L741" t="str">
        <f>IFERROR(INDEX(Proyectos!$H$3:$H$299,MATCH(D735*100+6,Proyectos!$M$3:$M$299,0)),"")</f>
        <v/>
      </c>
      <c r="M741" t="str">
        <f>IFERROR(INDEX(Proyectos!$H$3:$H$299,MATCH(E735*100+6,Proyectos!$M$3:$M$299,0)),"")</f>
        <v/>
      </c>
      <c r="N741" t="str">
        <f>IFERROR(INDEX(Proyectos!$H$3:$H$299,MATCH(F735*100+6,Proyectos!$M$3:$M$299,0)),"")</f>
        <v/>
      </c>
      <c r="O741" t="str">
        <f>IFERROR(INDEX(Proyectos!$H$3:$H$299,MATCH(G735*100+6,Proyectos!$M$3:$M$299,0)),"")</f>
        <v/>
      </c>
    </row>
    <row r="742" ht="24" customHeight="1">
      <c r="A742" s="38" t="str">
        <f>IFERROR("#"&amp;INDEX(Proyectos!$A$3:$A$299,MATCH(A735*100+7,Proyectos!$M$3:$M$299,0))&amp;" · "&amp;INDEX(Proyectos!$D$3:$D$299,MATCH(A735*100+7,Proyectos!$M$3:$M$299,0)),"")</f>
        <v/>
      </c>
      <c r="B742" s="38" t="str">
        <f>IFERROR("#"&amp;INDEX(Proyectos!$A$3:$A$299,MATCH(B735*100+7,Proyectos!$M$3:$M$299,0))&amp;" · "&amp;INDEX(Proyectos!$D$3:$D$299,MATCH(B735*100+7,Proyectos!$M$3:$M$299,0)),"")</f>
        <v/>
      </c>
      <c r="C742" s="38" t="str">
        <f>IFERROR("#"&amp;INDEX(Proyectos!$A$3:$A$299,MATCH(C735*100+7,Proyectos!$M$3:$M$299,0))&amp;" · "&amp;INDEX(Proyectos!$D$3:$D$299,MATCH(C735*100+7,Proyectos!$M$3:$M$299,0)),"")</f>
        <v/>
      </c>
      <c r="D742" s="38" t="str">
        <f>IFERROR("#"&amp;INDEX(Proyectos!$A$3:$A$299,MATCH(D735*100+7,Proyectos!$M$3:$M$299,0))&amp;" · "&amp;INDEX(Proyectos!$D$3:$D$299,MATCH(D735*100+7,Proyectos!$M$3:$M$299,0)),"")</f>
        <v/>
      </c>
      <c r="E742" s="38" t="str">
        <f>IFERROR("#"&amp;INDEX(Proyectos!$A$3:$A$299,MATCH(E735*100+7,Proyectos!$M$3:$M$299,0))&amp;" · "&amp;INDEX(Proyectos!$D$3:$D$299,MATCH(E735*100+7,Proyectos!$M$3:$M$299,0)),"")</f>
        <v/>
      </c>
      <c r="F742" s="38" t="str">
        <f>IFERROR("#"&amp;INDEX(Proyectos!$A$3:$A$299,MATCH(F735*100+7,Proyectos!$M$3:$M$299,0))&amp;" · "&amp;INDEX(Proyectos!$D$3:$D$299,MATCH(F735*100+7,Proyectos!$M$3:$M$299,0)),"")</f>
        <v/>
      </c>
      <c r="G742" s="38" t="str">
        <f>IFERROR("#"&amp;INDEX(Proyectos!$A$3:$A$299,MATCH(G735*100+7,Proyectos!$M$3:$M$299,0))&amp;" · "&amp;INDEX(Proyectos!$D$3:$D$299,MATCH(G735*100+7,Proyectos!$M$3:$M$299,0)),"")</f>
        <v/>
      </c>
      <c r="I742" t="str">
        <f>IFERROR(INDEX(Proyectos!$H$3:$H$299,MATCH(A735*100+7,Proyectos!$M$3:$M$299,0)),"")</f>
        <v/>
      </c>
      <c r="J742" t="str">
        <f>IFERROR(INDEX(Proyectos!$H$3:$H$299,MATCH(B735*100+7,Proyectos!$M$3:$M$299,0)),"")</f>
        <v/>
      </c>
      <c r="K742" t="str">
        <f>IFERROR(INDEX(Proyectos!$H$3:$H$299,MATCH(C735*100+7,Proyectos!$M$3:$M$299,0)),"")</f>
        <v/>
      </c>
      <c r="L742" t="str">
        <f>IFERROR(INDEX(Proyectos!$H$3:$H$299,MATCH(D735*100+7,Proyectos!$M$3:$M$299,0)),"")</f>
        <v/>
      </c>
      <c r="M742" t="str">
        <f>IFERROR(INDEX(Proyectos!$H$3:$H$299,MATCH(E735*100+7,Proyectos!$M$3:$M$299,0)),"")</f>
        <v/>
      </c>
      <c r="N742" t="str">
        <f>IFERROR(INDEX(Proyectos!$H$3:$H$299,MATCH(F735*100+7,Proyectos!$M$3:$M$299,0)),"")</f>
        <v/>
      </c>
      <c r="O742" t="str">
        <f>IFERROR(INDEX(Proyectos!$H$3:$H$299,MATCH(G735*100+7,Proyectos!$M$3:$M$299,0)),"")</f>
        <v/>
      </c>
    </row>
    <row r="743" ht="24" customHeight="1">
      <c r="A743" s="38" t="str">
        <f>IFERROR("#"&amp;INDEX(Proyectos!$A$3:$A$299,MATCH(A735*100+8,Proyectos!$M$3:$M$299,0))&amp;" · "&amp;INDEX(Proyectos!$D$3:$D$299,MATCH(A735*100+8,Proyectos!$M$3:$M$299,0)),"")</f>
        <v/>
      </c>
      <c r="B743" s="38" t="str">
        <f>IFERROR("#"&amp;INDEX(Proyectos!$A$3:$A$299,MATCH(B735*100+8,Proyectos!$M$3:$M$299,0))&amp;" · "&amp;INDEX(Proyectos!$D$3:$D$299,MATCH(B735*100+8,Proyectos!$M$3:$M$299,0)),"")</f>
        <v/>
      </c>
      <c r="C743" s="38" t="str">
        <f>IFERROR("#"&amp;INDEX(Proyectos!$A$3:$A$299,MATCH(C735*100+8,Proyectos!$M$3:$M$299,0))&amp;" · "&amp;INDEX(Proyectos!$D$3:$D$299,MATCH(C735*100+8,Proyectos!$M$3:$M$299,0)),"")</f>
        <v/>
      </c>
      <c r="D743" s="38" t="str">
        <f>IFERROR("#"&amp;INDEX(Proyectos!$A$3:$A$299,MATCH(D735*100+8,Proyectos!$M$3:$M$299,0))&amp;" · "&amp;INDEX(Proyectos!$D$3:$D$299,MATCH(D735*100+8,Proyectos!$M$3:$M$299,0)),"")</f>
        <v/>
      </c>
      <c r="E743" s="38" t="str">
        <f>IFERROR("#"&amp;INDEX(Proyectos!$A$3:$A$299,MATCH(E735*100+8,Proyectos!$M$3:$M$299,0))&amp;" · "&amp;INDEX(Proyectos!$D$3:$D$299,MATCH(E735*100+8,Proyectos!$M$3:$M$299,0)),"")</f>
        <v/>
      </c>
      <c r="F743" s="38" t="str">
        <f>IFERROR("#"&amp;INDEX(Proyectos!$A$3:$A$299,MATCH(F735*100+8,Proyectos!$M$3:$M$299,0))&amp;" · "&amp;INDEX(Proyectos!$D$3:$D$299,MATCH(F735*100+8,Proyectos!$M$3:$M$299,0)),"")</f>
        <v/>
      </c>
      <c r="G743" s="38" t="str">
        <f>IFERROR("#"&amp;INDEX(Proyectos!$A$3:$A$299,MATCH(G735*100+8,Proyectos!$M$3:$M$299,0))&amp;" · "&amp;INDEX(Proyectos!$D$3:$D$299,MATCH(G735*100+8,Proyectos!$M$3:$M$299,0)),"")</f>
        <v/>
      </c>
      <c r="I743" t="str">
        <f>IFERROR(INDEX(Proyectos!$H$3:$H$299,MATCH(A735*100+8,Proyectos!$M$3:$M$299,0)),"")</f>
        <v/>
      </c>
      <c r="J743" t="str">
        <f>IFERROR(INDEX(Proyectos!$H$3:$H$299,MATCH(B735*100+8,Proyectos!$M$3:$M$299,0)),"")</f>
        <v/>
      </c>
      <c r="K743" t="str">
        <f>IFERROR(INDEX(Proyectos!$H$3:$H$299,MATCH(C735*100+8,Proyectos!$M$3:$M$299,0)),"")</f>
        <v/>
      </c>
      <c r="L743" t="str">
        <f>IFERROR(INDEX(Proyectos!$H$3:$H$299,MATCH(D735*100+8,Proyectos!$M$3:$M$299,0)),"")</f>
        <v/>
      </c>
      <c r="M743" t="str">
        <f>IFERROR(INDEX(Proyectos!$H$3:$H$299,MATCH(E735*100+8,Proyectos!$M$3:$M$299,0)),"")</f>
        <v/>
      </c>
      <c r="N743" t="str">
        <f>IFERROR(INDEX(Proyectos!$H$3:$H$299,MATCH(F735*100+8,Proyectos!$M$3:$M$299,0)),"")</f>
        <v/>
      </c>
      <c r="O743" t="str">
        <f>IFERROR(INDEX(Proyectos!$H$3:$H$299,MATCH(G735*100+8,Proyectos!$M$3:$M$299,0)),"")</f>
        <v/>
      </c>
    </row>
    <row r="744" ht="15" customHeight="1">
      <c r="A744" s="37" t="n">
        <v>46657</v>
      </c>
      <c r="B744" s="37" t="n">
        <v>46658</v>
      </c>
      <c r="C744" s="37" t="n">
        <v>46659</v>
      </c>
      <c r="D744" s="37" t="n">
        <v>46660</v>
      </c>
      <c r="E744" s="36" t="n"/>
      <c r="F744" s="36" t="n"/>
      <c r="G744" s="36" t="n"/>
    </row>
    <row r="745" ht="24" customHeight="1">
      <c r="A745" s="38" t="str">
        <f>IFERROR("#"&amp;INDEX(Proyectos!$A$3:$A$299,MATCH(A744*100+1,Proyectos!$M$3:$M$299,0))&amp;" · "&amp;INDEX(Proyectos!$D$3:$D$299,MATCH(A744*100+1,Proyectos!$M$3:$M$299,0)),"")</f>
        <v/>
      </c>
      <c r="B745" s="38" t="str">
        <f>IFERROR("#"&amp;INDEX(Proyectos!$A$3:$A$299,MATCH(B744*100+1,Proyectos!$M$3:$M$299,0))&amp;" · "&amp;INDEX(Proyectos!$D$3:$D$299,MATCH(B744*100+1,Proyectos!$M$3:$M$299,0)),"")</f>
        <v/>
      </c>
      <c r="C745" s="38" t="str">
        <f>IFERROR("#"&amp;INDEX(Proyectos!$A$3:$A$299,MATCH(C744*100+1,Proyectos!$M$3:$M$299,0))&amp;" · "&amp;INDEX(Proyectos!$D$3:$D$299,MATCH(C744*100+1,Proyectos!$M$3:$M$299,0)),"")</f>
        <v/>
      </c>
      <c r="D745" s="38" t="str">
        <f>IFERROR("#"&amp;INDEX(Proyectos!$A$3:$A$299,MATCH(D744*100+1,Proyectos!$M$3:$M$299,0))&amp;" · "&amp;INDEX(Proyectos!$D$3:$D$299,MATCH(D744*100+1,Proyectos!$M$3:$M$299,0)),"")</f>
        <v/>
      </c>
      <c r="E745" s="36" t="n"/>
      <c r="F745" s="36" t="n"/>
      <c r="G745" s="36" t="n"/>
      <c r="I745" t="str">
        <f>IFERROR(INDEX(Proyectos!$H$3:$H$299,MATCH(A744*100+1,Proyectos!$M$3:$M$299,0)),"")</f>
        <v/>
      </c>
      <c r="J745" t="str">
        <f>IFERROR(INDEX(Proyectos!$H$3:$H$299,MATCH(B744*100+1,Proyectos!$M$3:$M$299,0)),"")</f>
        <v/>
      </c>
      <c r="K745" t="str">
        <f>IFERROR(INDEX(Proyectos!$H$3:$H$299,MATCH(C744*100+1,Proyectos!$M$3:$M$299,0)),"")</f>
        <v/>
      </c>
      <c r="L745" t="str">
        <f>IFERROR(INDEX(Proyectos!$H$3:$H$299,MATCH(D744*100+1,Proyectos!$M$3:$M$299,0)),"")</f>
        <v/>
      </c>
    </row>
    <row r="746" ht="24" customHeight="1">
      <c r="A746" s="38" t="str">
        <f>IFERROR("#"&amp;INDEX(Proyectos!$A$3:$A$299,MATCH(A744*100+2,Proyectos!$M$3:$M$299,0))&amp;" · "&amp;INDEX(Proyectos!$D$3:$D$299,MATCH(A744*100+2,Proyectos!$M$3:$M$299,0)),"")</f>
        <v/>
      </c>
      <c r="B746" s="38" t="str">
        <f>IFERROR("#"&amp;INDEX(Proyectos!$A$3:$A$299,MATCH(B744*100+2,Proyectos!$M$3:$M$299,0))&amp;" · "&amp;INDEX(Proyectos!$D$3:$D$299,MATCH(B744*100+2,Proyectos!$M$3:$M$299,0)),"")</f>
        <v/>
      </c>
      <c r="C746" s="38" t="str">
        <f>IFERROR("#"&amp;INDEX(Proyectos!$A$3:$A$299,MATCH(C744*100+2,Proyectos!$M$3:$M$299,0))&amp;" · "&amp;INDEX(Proyectos!$D$3:$D$299,MATCH(C744*100+2,Proyectos!$M$3:$M$299,0)),"")</f>
        <v/>
      </c>
      <c r="D746" s="38" t="str">
        <f>IFERROR("#"&amp;INDEX(Proyectos!$A$3:$A$299,MATCH(D744*100+2,Proyectos!$M$3:$M$299,0))&amp;" · "&amp;INDEX(Proyectos!$D$3:$D$299,MATCH(D744*100+2,Proyectos!$M$3:$M$299,0)),"")</f>
        <v/>
      </c>
      <c r="E746" s="36" t="n"/>
      <c r="F746" s="36" t="n"/>
      <c r="G746" s="36" t="n"/>
      <c r="I746" t="str">
        <f>IFERROR(INDEX(Proyectos!$H$3:$H$299,MATCH(A744*100+2,Proyectos!$M$3:$M$299,0)),"")</f>
        <v/>
      </c>
      <c r="J746" t="str">
        <f>IFERROR(INDEX(Proyectos!$H$3:$H$299,MATCH(B744*100+2,Proyectos!$M$3:$M$299,0)),"")</f>
        <v/>
      </c>
      <c r="K746" t="str">
        <f>IFERROR(INDEX(Proyectos!$H$3:$H$299,MATCH(C744*100+2,Proyectos!$M$3:$M$299,0)),"")</f>
        <v/>
      </c>
      <c r="L746" t="str">
        <f>IFERROR(INDEX(Proyectos!$H$3:$H$299,MATCH(D744*100+2,Proyectos!$M$3:$M$299,0)),"")</f>
        <v/>
      </c>
    </row>
    <row r="747" ht="24" customHeight="1">
      <c r="A747" s="38" t="str">
        <f>IFERROR("#"&amp;INDEX(Proyectos!$A$3:$A$299,MATCH(A744*100+3,Proyectos!$M$3:$M$299,0))&amp;" · "&amp;INDEX(Proyectos!$D$3:$D$299,MATCH(A744*100+3,Proyectos!$M$3:$M$299,0)),"")</f>
        <v/>
      </c>
      <c r="B747" s="38" t="str">
        <f>IFERROR("#"&amp;INDEX(Proyectos!$A$3:$A$299,MATCH(B744*100+3,Proyectos!$M$3:$M$299,0))&amp;" · "&amp;INDEX(Proyectos!$D$3:$D$299,MATCH(B744*100+3,Proyectos!$M$3:$M$299,0)),"")</f>
        <v/>
      </c>
      <c r="C747" s="38" t="str">
        <f>IFERROR("#"&amp;INDEX(Proyectos!$A$3:$A$299,MATCH(C744*100+3,Proyectos!$M$3:$M$299,0))&amp;" · "&amp;INDEX(Proyectos!$D$3:$D$299,MATCH(C744*100+3,Proyectos!$M$3:$M$299,0)),"")</f>
        <v/>
      </c>
      <c r="D747" s="38" t="str">
        <f>IFERROR("#"&amp;INDEX(Proyectos!$A$3:$A$299,MATCH(D744*100+3,Proyectos!$M$3:$M$299,0))&amp;" · "&amp;INDEX(Proyectos!$D$3:$D$299,MATCH(D744*100+3,Proyectos!$M$3:$M$299,0)),"")</f>
        <v/>
      </c>
      <c r="E747" s="36" t="n"/>
      <c r="F747" s="36" t="n"/>
      <c r="G747" s="36" t="n"/>
      <c r="I747" t="str">
        <f>IFERROR(INDEX(Proyectos!$H$3:$H$299,MATCH(A744*100+3,Proyectos!$M$3:$M$299,0)),"")</f>
        <v/>
      </c>
      <c r="J747" t="str">
        <f>IFERROR(INDEX(Proyectos!$H$3:$H$299,MATCH(B744*100+3,Proyectos!$M$3:$M$299,0)),"")</f>
        <v/>
      </c>
      <c r="K747" t="str">
        <f>IFERROR(INDEX(Proyectos!$H$3:$H$299,MATCH(C744*100+3,Proyectos!$M$3:$M$299,0)),"")</f>
        <v/>
      </c>
      <c r="L747" t="str">
        <f>IFERROR(INDEX(Proyectos!$H$3:$H$299,MATCH(D744*100+3,Proyectos!$M$3:$M$299,0)),"")</f>
        <v/>
      </c>
    </row>
    <row r="748" ht="24" customHeight="1">
      <c r="A748" s="38" t="str">
        <f>IFERROR("#"&amp;INDEX(Proyectos!$A$3:$A$299,MATCH(A744*100+4,Proyectos!$M$3:$M$299,0))&amp;" · "&amp;INDEX(Proyectos!$D$3:$D$299,MATCH(A744*100+4,Proyectos!$M$3:$M$299,0)),"")</f>
        <v/>
      </c>
      <c r="B748" s="38" t="str">
        <f>IFERROR("#"&amp;INDEX(Proyectos!$A$3:$A$299,MATCH(B744*100+4,Proyectos!$M$3:$M$299,0))&amp;" · "&amp;INDEX(Proyectos!$D$3:$D$299,MATCH(B744*100+4,Proyectos!$M$3:$M$299,0)),"")</f>
        <v/>
      </c>
      <c r="C748" s="38" t="str">
        <f>IFERROR("#"&amp;INDEX(Proyectos!$A$3:$A$299,MATCH(C744*100+4,Proyectos!$M$3:$M$299,0))&amp;" · "&amp;INDEX(Proyectos!$D$3:$D$299,MATCH(C744*100+4,Proyectos!$M$3:$M$299,0)),"")</f>
        <v/>
      </c>
      <c r="D748" s="38" t="str">
        <f>IFERROR("#"&amp;INDEX(Proyectos!$A$3:$A$299,MATCH(D744*100+4,Proyectos!$M$3:$M$299,0))&amp;" · "&amp;INDEX(Proyectos!$D$3:$D$299,MATCH(D744*100+4,Proyectos!$M$3:$M$299,0)),"")</f>
        <v/>
      </c>
      <c r="E748" s="36" t="n"/>
      <c r="F748" s="36" t="n"/>
      <c r="G748" s="36" t="n"/>
      <c r="I748" t="str">
        <f>IFERROR(INDEX(Proyectos!$H$3:$H$299,MATCH(A744*100+4,Proyectos!$M$3:$M$299,0)),"")</f>
        <v/>
      </c>
      <c r="J748" t="str">
        <f>IFERROR(INDEX(Proyectos!$H$3:$H$299,MATCH(B744*100+4,Proyectos!$M$3:$M$299,0)),"")</f>
        <v/>
      </c>
      <c r="K748" t="str">
        <f>IFERROR(INDEX(Proyectos!$H$3:$H$299,MATCH(C744*100+4,Proyectos!$M$3:$M$299,0)),"")</f>
        <v/>
      </c>
      <c r="L748" t="str">
        <f>IFERROR(INDEX(Proyectos!$H$3:$H$299,MATCH(D744*100+4,Proyectos!$M$3:$M$299,0)),"")</f>
        <v/>
      </c>
    </row>
    <row r="749" ht="24" customHeight="1">
      <c r="A749" s="38" t="str">
        <f>IFERROR("#"&amp;INDEX(Proyectos!$A$3:$A$299,MATCH(A744*100+5,Proyectos!$M$3:$M$299,0))&amp;" · "&amp;INDEX(Proyectos!$D$3:$D$299,MATCH(A744*100+5,Proyectos!$M$3:$M$299,0)),"")</f>
        <v/>
      </c>
      <c r="B749" s="38" t="str">
        <f>IFERROR("#"&amp;INDEX(Proyectos!$A$3:$A$299,MATCH(B744*100+5,Proyectos!$M$3:$M$299,0))&amp;" · "&amp;INDEX(Proyectos!$D$3:$D$299,MATCH(B744*100+5,Proyectos!$M$3:$M$299,0)),"")</f>
        <v/>
      </c>
      <c r="C749" s="38" t="str">
        <f>IFERROR("#"&amp;INDEX(Proyectos!$A$3:$A$299,MATCH(C744*100+5,Proyectos!$M$3:$M$299,0))&amp;" · "&amp;INDEX(Proyectos!$D$3:$D$299,MATCH(C744*100+5,Proyectos!$M$3:$M$299,0)),"")</f>
        <v/>
      </c>
      <c r="D749" s="38" t="str">
        <f>IFERROR("#"&amp;INDEX(Proyectos!$A$3:$A$299,MATCH(D744*100+5,Proyectos!$M$3:$M$299,0))&amp;" · "&amp;INDEX(Proyectos!$D$3:$D$299,MATCH(D744*100+5,Proyectos!$M$3:$M$299,0)),"")</f>
        <v/>
      </c>
      <c r="E749" s="36" t="n"/>
      <c r="F749" s="36" t="n"/>
      <c r="G749" s="36" t="n"/>
      <c r="I749" t="str">
        <f>IFERROR(INDEX(Proyectos!$H$3:$H$299,MATCH(A744*100+5,Proyectos!$M$3:$M$299,0)),"")</f>
        <v/>
      </c>
      <c r="J749" t="str">
        <f>IFERROR(INDEX(Proyectos!$H$3:$H$299,MATCH(B744*100+5,Proyectos!$M$3:$M$299,0)),"")</f>
        <v/>
      </c>
      <c r="K749" t="str">
        <f>IFERROR(INDEX(Proyectos!$H$3:$H$299,MATCH(C744*100+5,Proyectos!$M$3:$M$299,0)),"")</f>
        <v/>
      </c>
      <c r="L749" t="str">
        <f>IFERROR(INDEX(Proyectos!$H$3:$H$299,MATCH(D744*100+5,Proyectos!$M$3:$M$299,0)),"")</f>
        <v/>
      </c>
    </row>
    <row r="750" ht="24" customHeight="1">
      <c r="A750" s="38" t="str">
        <f>IFERROR("#"&amp;INDEX(Proyectos!$A$3:$A$299,MATCH(A744*100+6,Proyectos!$M$3:$M$299,0))&amp;" · "&amp;INDEX(Proyectos!$D$3:$D$299,MATCH(A744*100+6,Proyectos!$M$3:$M$299,0)),"")</f>
        <v/>
      </c>
      <c r="B750" s="38" t="str">
        <f>IFERROR("#"&amp;INDEX(Proyectos!$A$3:$A$299,MATCH(B744*100+6,Proyectos!$M$3:$M$299,0))&amp;" · "&amp;INDEX(Proyectos!$D$3:$D$299,MATCH(B744*100+6,Proyectos!$M$3:$M$299,0)),"")</f>
        <v/>
      </c>
      <c r="C750" s="38" t="str">
        <f>IFERROR("#"&amp;INDEX(Proyectos!$A$3:$A$299,MATCH(C744*100+6,Proyectos!$M$3:$M$299,0))&amp;" · "&amp;INDEX(Proyectos!$D$3:$D$299,MATCH(C744*100+6,Proyectos!$M$3:$M$299,0)),"")</f>
        <v/>
      </c>
      <c r="D750" s="38" t="str">
        <f>IFERROR("#"&amp;INDEX(Proyectos!$A$3:$A$299,MATCH(D744*100+6,Proyectos!$M$3:$M$299,0))&amp;" · "&amp;INDEX(Proyectos!$D$3:$D$299,MATCH(D744*100+6,Proyectos!$M$3:$M$299,0)),"")</f>
        <v/>
      </c>
      <c r="E750" s="36" t="n"/>
      <c r="F750" s="36" t="n"/>
      <c r="G750" s="36" t="n"/>
      <c r="I750" t="str">
        <f>IFERROR(INDEX(Proyectos!$H$3:$H$299,MATCH(A744*100+6,Proyectos!$M$3:$M$299,0)),"")</f>
        <v/>
      </c>
      <c r="J750" t="str">
        <f>IFERROR(INDEX(Proyectos!$H$3:$H$299,MATCH(B744*100+6,Proyectos!$M$3:$M$299,0)),"")</f>
        <v/>
      </c>
      <c r="K750" t="str">
        <f>IFERROR(INDEX(Proyectos!$H$3:$H$299,MATCH(C744*100+6,Proyectos!$M$3:$M$299,0)),"")</f>
        <v/>
      </c>
      <c r="L750" t="str">
        <f>IFERROR(INDEX(Proyectos!$H$3:$H$299,MATCH(D744*100+6,Proyectos!$M$3:$M$299,0)),"")</f>
        <v/>
      </c>
    </row>
    <row r="751" ht="24" customHeight="1">
      <c r="A751" s="38" t="str">
        <f>IFERROR("#"&amp;INDEX(Proyectos!$A$3:$A$299,MATCH(A744*100+7,Proyectos!$M$3:$M$299,0))&amp;" · "&amp;INDEX(Proyectos!$D$3:$D$299,MATCH(A744*100+7,Proyectos!$M$3:$M$299,0)),"")</f>
        <v/>
      </c>
      <c r="B751" s="38" t="str">
        <f>IFERROR("#"&amp;INDEX(Proyectos!$A$3:$A$299,MATCH(B744*100+7,Proyectos!$M$3:$M$299,0))&amp;" · "&amp;INDEX(Proyectos!$D$3:$D$299,MATCH(B744*100+7,Proyectos!$M$3:$M$299,0)),"")</f>
        <v/>
      </c>
      <c r="C751" s="38" t="str">
        <f>IFERROR("#"&amp;INDEX(Proyectos!$A$3:$A$299,MATCH(C744*100+7,Proyectos!$M$3:$M$299,0))&amp;" · "&amp;INDEX(Proyectos!$D$3:$D$299,MATCH(C744*100+7,Proyectos!$M$3:$M$299,0)),"")</f>
        <v/>
      </c>
      <c r="D751" s="38" t="str">
        <f>IFERROR("#"&amp;INDEX(Proyectos!$A$3:$A$299,MATCH(D744*100+7,Proyectos!$M$3:$M$299,0))&amp;" · "&amp;INDEX(Proyectos!$D$3:$D$299,MATCH(D744*100+7,Proyectos!$M$3:$M$299,0)),"")</f>
        <v/>
      </c>
      <c r="E751" s="36" t="n"/>
      <c r="F751" s="36" t="n"/>
      <c r="G751" s="36" t="n"/>
      <c r="I751" t="str">
        <f>IFERROR(INDEX(Proyectos!$H$3:$H$299,MATCH(A744*100+7,Proyectos!$M$3:$M$299,0)),"")</f>
        <v/>
      </c>
      <c r="J751" t="str">
        <f>IFERROR(INDEX(Proyectos!$H$3:$H$299,MATCH(B744*100+7,Proyectos!$M$3:$M$299,0)),"")</f>
        <v/>
      </c>
      <c r="K751" t="str">
        <f>IFERROR(INDEX(Proyectos!$H$3:$H$299,MATCH(C744*100+7,Proyectos!$M$3:$M$299,0)),"")</f>
        <v/>
      </c>
      <c r="L751" t="str">
        <f>IFERROR(INDEX(Proyectos!$H$3:$H$299,MATCH(D744*100+7,Proyectos!$M$3:$M$299,0)),"")</f>
        <v/>
      </c>
    </row>
    <row r="752" ht="24" customHeight="1">
      <c r="A752" s="38" t="str">
        <f>IFERROR("#"&amp;INDEX(Proyectos!$A$3:$A$299,MATCH(A744*100+8,Proyectos!$M$3:$M$299,0))&amp;" · "&amp;INDEX(Proyectos!$D$3:$D$299,MATCH(A744*100+8,Proyectos!$M$3:$M$299,0)),"")</f>
        <v/>
      </c>
      <c r="B752" s="38" t="str">
        <f>IFERROR("#"&amp;INDEX(Proyectos!$A$3:$A$299,MATCH(B744*100+8,Proyectos!$M$3:$M$299,0))&amp;" · "&amp;INDEX(Proyectos!$D$3:$D$299,MATCH(B744*100+8,Proyectos!$M$3:$M$299,0)),"")</f>
        <v/>
      </c>
      <c r="C752" s="38" t="str">
        <f>IFERROR("#"&amp;INDEX(Proyectos!$A$3:$A$299,MATCH(C744*100+8,Proyectos!$M$3:$M$299,0))&amp;" · "&amp;INDEX(Proyectos!$D$3:$D$299,MATCH(C744*100+8,Proyectos!$M$3:$M$299,0)),"")</f>
        <v/>
      </c>
      <c r="D752" s="38" t="str">
        <f>IFERROR("#"&amp;INDEX(Proyectos!$A$3:$A$299,MATCH(D744*100+8,Proyectos!$M$3:$M$299,0))&amp;" · "&amp;INDEX(Proyectos!$D$3:$D$299,MATCH(D744*100+8,Proyectos!$M$3:$M$299,0)),"")</f>
        <v/>
      </c>
      <c r="E752" s="36" t="n"/>
      <c r="F752" s="36" t="n"/>
      <c r="G752" s="36" t="n"/>
      <c r="I752" t="str">
        <f>IFERROR(INDEX(Proyectos!$H$3:$H$299,MATCH(A744*100+8,Proyectos!$M$3:$M$299,0)),"")</f>
        <v/>
      </c>
      <c r="J752" t="str">
        <f>IFERROR(INDEX(Proyectos!$H$3:$H$299,MATCH(B744*100+8,Proyectos!$M$3:$M$299,0)),"")</f>
        <v/>
      </c>
      <c r="K752" t="str">
        <f>IFERROR(INDEX(Proyectos!$H$3:$H$299,MATCH(C744*100+8,Proyectos!$M$3:$M$299,0)),"")</f>
        <v/>
      </c>
      <c r="L752" t="str">
        <f>IFERROR(INDEX(Proyectos!$H$3:$H$299,MATCH(D744*100+8,Proyectos!$M$3:$M$299,0)),"")</f>
        <v/>
      </c>
    </row>
    <row r="754" ht="21.75" customHeight="1">
      <c r="A754" s="66" t="inlineStr">
        <is>
          <t>OCTUBRE 2027</t>
        </is>
      </c>
    </row>
    <row r="755" ht="15.75" customHeight="1">
      <c r="A755" s="35" t="inlineStr">
        <is>
          <t>LUN</t>
        </is>
      </c>
      <c r="B755" s="35" t="inlineStr">
        <is>
          <t>MAR</t>
        </is>
      </c>
      <c r="C755" s="35" t="inlineStr">
        <is>
          <t>MIÉ</t>
        </is>
      </c>
      <c r="D755" s="35" t="inlineStr">
        <is>
          <t>JUE</t>
        </is>
      </c>
      <c r="E755" s="35" t="inlineStr">
        <is>
          <t>VIE</t>
        </is>
      </c>
      <c r="F755" s="35" t="inlineStr">
        <is>
          <t>SÁB</t>
        </is>
      </c>
      <c r="G755" s="35" t="inlineStr">
        <is>
          <t>DOM</t>
        </is>
      </c>
    </row>
    <row r="756" ht="15" customHeight="1">
      <c r="A756" s="36" t="n"/>
      <c r="B756" s="36" t="n"/>
      <c r="C756" s="36" t="n"/>
      <c r="D756" s="36" t="n"/>
      <c r="E756" s="37" t="n">
        <v>46661</v>
      </c>
      <c r="F756" s="37" t="n">
        <v>46662</v>
      </c>
      <c r="G756" s="37" t="n">
        <v>46663</v>
      </c>
    </row>
    <row r="757" ht="24" customHeight="1">
      <c r="A757" s="36" t="n"/>
      <c r="B757" s="36" t="n"/>
      <c r="C757" s="36" t="n"/>
      <c r="D757" s="36" t="n"/>
      <c r="E757" s="38" t="str">
        <f>IFERROR("#"&amp;INDEX(Proyectos!$A$3:$A$299,MATCH(E756*100+1,Proyectos!$M$3:$M$299,0))&amp;" · "&amp;INDEX(Proyectos!$D$3:$D$299,MATCH(E756*100+1,Proyectos!$M$3:$M$299,0)),"")</f>
        <v/>
      </c>
      <c r="F757" s="38" t="str">
        <f>IFERROR("#"&amp;INDEX(Proyectos!$A$3:$A$299,MATCH(F756*100+1,Proyectos!$M$3:$M$299,0))&amp;" · "&amp;INDEX(Proyectos!$D$3:$D$299,MATCH(F756*100+1,Proyectos!$M$3:$M$299,0)),"")</f>
        <v/>
      </c>
      <c r="G757" s="38" t="str">
        <f>IFERROR("#"&amp;INDEX(Proyectos!$A$3:$A$299,MATCH(G756*100+1,Proyectos!$M$3:$M$299,0))&amp;" · "&amp;INDEX(Proyectos!$D$3:$D$299,MATCH(G756*100+1,Proyectos!$M$3:$M$299,0)),"")</f>
        <v/>
      </c>
      <c r="M757" t="str">
        <f>IFERROR(INDEX(Proyectos!$H$3:$H$299,MATCH(E756*100+1,Proyectos!$M$3:$M$299,0)),"")</f>
        <v/>
      </c>
      <c r="N757" t="str">
        <f>IFERROR(INDEX(Proyectos!$H$3:$H$299,MATCH(F756*100+1,Proyectos!$M$3:$M$299,0)),"")</f>
        <v/>
      </c>
      <c r="O757" t="str">
        <f>IFERROR(INDEX(Proyectos!$H$3:$H$299,MATCH(G756*100+1,Proyectos!$M$3:$M$299,0)),"")</f>
        <v/>
      </c>
    </row>
    <row r="758" ht="24" customHeight="1">
      <c r="A758" s="36" t="n"/>
      <c r="B758" s="36" t="n"/>
      <c r="C758" s="36" t="n"/>
      <c r="D758" s="36" t="n"/>
      <c r="E758" s="38" t="str">
        <f>IFERROR("#"&amp;INDEX(Proyectos!$A$3:$A$299,MATCH(E756*100+2,Proyectos!$M$3:$M$299,0))&amp;" · "&amp;INDEX(Proyectos!$D$3:$D$299,MATCH(E756*100+2,Proyectos!$M$3:$M$299,0)),"")</f>
        <v/>
      </c>
      <c r="F758" s="38" t="str">
        <f>IFERROR("#"&amp;INDEX(Proyectos!$A$3:$A$299,MATCH(F756*100+2,Proyectos!$M$3:$M$299,0))&amp;" · "&amp;INDEX(Proyectos!$D$3:$D$299,MATCH(F756*100+2,Proyectos!$M$3:$M$299,0)),"")</f>
        <v/>
      </c>
      <c r="G758" s="38" t="str">
        <f>IFERROR("#"&amp;INDEX(Proyectos!$A$3:$A$299,MATCH(G756*100+2,Proyectos!$M$3:$M$299,0))&amp;" · "&amp;INDEX(Proyectos!$D$3:$D$299,MATCH(G756*100+2,Proyectos!$M$3:$M$299,0)),"")</f>
        <v/>
      </c>
      <c r="M758" t="str">
        <f>IFERROR(INDEX(Proyectos!$H$3:$H$299,MATCH(E756*100+2,Proyectos!$M$3:$M$299,0)),"")</f>
        <v/>
      </c>
      <c r="N758" t="str">
        <f>IFERROR(INDEX(Proyectos!$H$3:$H$299,MATCH(F756*100+2,Proyectos!$M$3:$M$299,0)),"")</f>
        <v/>
      </c>
      <c r="O758" t="str">
        <f>IFERROR(INDEX(Proyectos!$H$3:$H$299,MATCH(G756*100+2,Proyectos!$M$3:$M$299,0)),"")</f>
        <v/>
      </c>
    </row>
    <row r="759" ht="24" customHeight="1">
      <c r="A759" s="36" t="n"/>
      <c r="B759" s="36" t="n"/>
      <c r="C759" s="36" t="n"/>
      <c r="D759" s="36" t="n"/>
      <c r="E759" s="38" t="str">
        <f>IFERROR("#"&amp;INDEX(Proyectos!$A$3:$A$299,MATCH(E756*100+3,Proyectos!$M$3:$M$299,0))&amp;" · "&amp;INDEX(Proyectos!$D$3:$D$299,MATCH(E756*100+3,Proyectos!$M$3:$M$299,0)),"")</f>
        <v/>
      </c>
      <c r="F759" s="38" t="str">
        <f>IFERROR("#"&amp;INDEX(Proyectos!$A$3:$A$299,MATCH(F756*100+3,Proyectos!$M$3:$M$299,0))&amp;" · "&amp;INDEX(Proyectos!$D$3:$D$299,MATCH(F756*100+3,Proyectos!$M$3:$M$299,0)),"")</f>
        <v/>
      </c>
      <c r="G759" s="38" t="str">
        <f>IFERROR("#"&amp;INDEX(Proyectos!$A$3:$A$299,MATCH(G756*100+3,Proyectos!$M$3:$M$299,0))&amp;" · "&amp;INDEX(Proyectos!$D$3:$D$299,MATCH(G756*100+3,Proyectos!$M$3:$M$299,0)),"")</f>
        <v/>
      </c>
      <c r="M759" t="str">
        <f>IFERROR(INDEX(Proyectos!$H$3:$H$299,MATCH(E756*100+3,Proyectos!$M$3:$M$299,0)),"")</f>
        <v/>
      </c>
      <c r="N759" t="str">
        <f>IFERROR(INDEX(Proyectos!$H$3:$H$299,MATCH(F756*100+3,Proyectos!$M$3:$M$299,0)),"")</f>
        <v/>
      </c>
      <c r="O759" t="str">
        <f>IFERROR(INDEX(Proyectos!$H$3:$H$299,MATCH(G756*100+3,Proyectos!$M$3:$M$299,0)),"")</f>
        <v/>
      </c>
    </row>
    <row r="760" ht="24" customHeight="1">
      <c r="A760" s="36" t="n"/>
      <c r="B760" s="36" t="n"/>
      <c r="C760" s="36" t="n"/>
      <c r="D760" s="36" t="n"/>
      <c r="E760" s="38" t="str">
        <f>IFERROR("#"&amp;INDEX(Proyectos!$A$3:$A$299,MATCH(E756*100+4,Proyectos!$M$3:$M$299,0))&amp;" · "&amp;INDEX(Proyectos!$D$3:$D$299,MATCH(E756*100+4,Proyectos!$M$3:$M$299,0)),"")</f>
        <v/>
      </c>
      <c r="F760" s="38" t="str">
        <f>IFERROR("#"&amp;INDEX(Proyectos!$A$3:$A$299,MATCH(F756*100+4,Proyectos!$M$3:$M$299,0))&amp;" · "&amp;INDEX(Proyectos!$D$3:$D$299,MATCH(F756*100+4,Proyectos!$M$3:$M$299,0)),"")</f>
        <v/>
      </c>
      <c r="G760" s="38" t="str">
        <f>IFERROR("#"&amp;INDEX(Proyectos!$A$3:$A$299,MATCH(G756*100+4,Proyectos!$M$3:$M$299,0))&amp;" · "&amp;INDEX(Proyectos!$D$3:$D$299,MATCH(G756*100+4,Proyectos!$M$3:$M$299,0)),"")</f>
        <v/>
      </c>
      <c r="M760" t="str">
        <f>IFERROR(INDEX(Proyectos!$H$3:$H$299,MATCH(E756*100+4,Proyectos!$M$3:$M$299,0)),"")</f>
        <v/>
      </c>
      <c r="N760" t="str">
        <f>IFERROR(INDEX(Proyectos!$H$3:$H$299,MATCH(F756*100+4,Proyectos!$M$3:$M$299,0)),"")</f>
        <v/>
      </c>
      <c r="O760" t="str">
        <f>IFERROR(INDEX(Proyectos!$H$3:$H$299,MATCH(G756*100+4,Proyectos!$M$3:$M$299,0)),"")</f>
        <v/>
      </c>
    </row>
    <row r="761" ht="24" customHeight="1">
      <c r="A761" s="36" t="n"/>
      <c r="B761" s="36" t="n"/>
      <c r="C761" s="36" t="n"/>
      <c r="D761" s="36" t="n"/>
      <c r="E761" s="38" t="str">
        <f>IFERROR("#"&amp;INDEX(Proyectos!$A$3:$A$299,MATCH(E756*100+5,Proyectos!$M$3:$M$299,0))&amp;" · "&amp;INDEX(Proyectos!$D$3:$D$299,MATCH(E756*100+5,Proyectos!$M$3:$M$299,0)),"")</f>
        <v/>
      </c>
      <c r="F761" s="38" t="str">
        <f>IFERROR("#"&amp;INDEX(Proyectos!$A$3:$A$299,MATCH(F756*100+5,Proyectos!$M$3:$M$299,0))&amp;" · "&amp;INDEX(Proyectos!$D$3:$D$299,MATCH(F756*100+5,Proyectos!$M$3:$M$299,0)),"")</f>
        <v/>
      </c>
      <c r="G761" s="38" t="str">
        <f>IFERROR("#"&amp;INDEX(Proyectos!$A$3:$A$299,MATCH(G756*100+5,Proyectos!$M$3:$M$299,0))&amp;" · "&amp;INDEX(Proyectos!$D$3:$D$299,MATCH(G756*100+5,Proyectos!$M$3:$M$299,0)),"")</f>
        <v/>
      </c>
      <c r="M761" t="str">
        <f>IFERROR(INDEX(Proyectos!$H$3:$H$299,MATCH(E756*100+5,Proyectos!$M$3:$M$299,0)),"")</f>
        <v/>
      </c>
      <c r="N761" t="str">
        <f>IFERROR(INDEX(Proyectos!$H$3:$H$299,MATCH(F756*100+5,Proyectos!$M$3:$M$299,0)),"")</f>
        <v/>
      </c>
      <c r="O761" t="str">
        <f>IFERROR(INDEX(Proyectos!$H$3:$H$299,MATCH(G756*100+5,Proyectos!$M$3:$M$299,0)),"")</f>
        <v/>
      </c>
    </row>
    <row r="762" ht="24" customHeight="1">
      <c r="A762" s="36" t="n"/>
      <c r="B762" s="36" t="n"/>
      <c r="C762" s="36" t="n"/>
      <c r="D762" s="36" t="n"/>
      <c r="E762" s="38" t="str">
        <f>IFERROR("#"&amp;INDEX(Proyectos!$A$3:$A$299,MATCH(E756*100+6,Proyectos!$M$3:$M$299,0))&amp;" · "&amp;INDEX(Proyectos!$D$3:$D$299,MATCH(E756*100+6,Proyectos!$M$3:$M$299,0)),"")</f>
        <v/>
      </c>
      <c r="F762" s="38" t="str">
        <f>IFERROR("#"&amp;INDEX(Proyectos!$A$3:$A$299,MATCH(F756*100+6,Proyectos!$M$3:$M$299,0))&amp;" · "&amp;INDEX(Proyectos!$D$3:$D$299,MATCH(F756*100+6,Proyectos!$M$3:$M$299,0)),"")</f>
        <v/>
      </c>
      <c r="G762" s="38" t="str">
        <f>IFERROR("#"&amp;INDEX(Proyectos!$A$3:$A$299,MATCH(G756*100+6,Proyectos!$M$3:$M$299,0))&amp;" · "&amp;INDEX(Proyectos!$D$3:$D$299,MATCH(G756*100+6,Proyectos!$M$3:$M$299,0)),"")</f>
        <v/>
      </c>
      <c r="M762" t="str">
        <f>IFERROR(INDEX(Proyectos!$H$3:$H$299,MATCH(E756*100+6,Proyectos!$M$3:$M$299,0)),"")</f>
        <v/>
      </c>
      <c r="N762" t="str">
        <f>IFERROR(INDEX(Proyectos!$H$3:$H$299,MATCH(F756*100+6,Proyectos!$M$3:$M$299,0)),"")</f>
        <v/>
      </c>
      <c r="O762" t="str">
        <f>IFERROR(INDEX(Proyectos!$H$3:$H$299,MATCH(G756*100+6,Proyectos!$M$3:$M$299,0)),"")</f>
        <v/>
      </c>
    </row>
    <row r="763" ht="24" customHeight="1">
      <c r="A763" s="36" t="n"/>
      <c r="B763" s="36" t="n"/>
      <c r="C763" s="36" t="n"/>
      <c r="D763" s="36" t="n"/>
      <c r="E763" s="38" t="str">
        <f>IFERROR("#"&amp;INDEX(Proyectos!$A$3:$A$299,MATCH(E756*100+7,Proyectos!$M$3:$M$299,0))&amp;" · "&amp;INDEX(Proyectos!$D$3:$D$299,MATCH(E756*100+7,Proyectos!$M$3:$M$299,0)),"")</f>
        <v/>
      </c>
      <c r="F763" s="38" t="str">
        <f>IFERROR("#"&amp;INDEX(Proyectos!$A$3:$A$299,MATCH(F756*100+7,Proyectos!$M$3:$M$299,0))&amp;" · "&amp;INDEX(Proyectos!$D$3:$D$299,MATCH(F756*100+7,Proyectos!$M$3:$M$299,0)),"")</f>
        <v/>
      </c>
      <c r="G763" s="38" t="str">
        <f>IFERROR("#"&amp;INDEX(Proyectos!$A$3:$A$299,MATCH(G756*100+7,Proyectos!$M$3:$M$299,0))&amp;" · "&amp;INDEX(Proyectos!$D$3:$D$299,MATCH(G756*100+7,Proyectos!$M$3:$M$299,0)),"")</f>
        <v/>
      </c>
      <c r="M763" t="str">
        <f>IFERROR(INDEX(Proyectos!$H$3:$H$299,MATCH(E756*100+7,Proyectos!$M$3:$M$299,0)),"")</f>
        <v/>
      </c>
      <c r="N763" t="str">
        <f>IFERROR(INDEX(Proyectos!$H$3:$H$299,MATCH(F756*100+7,Proyectos!$M$3:$M$299,0)),"")</f>
        <v/>
      </c>
      <c r="O763" t="str">
        <f>IFERROR(INDEX(Proyectos!$H$3:$H$299,MATCH(G756*100+7,Proyectos!$M$3:$M$299,0)),"")</f>
        <v/>
      </c>
    </row>
    <row r="764" ht="24" customHeight="1">
      <c r="A764" s="36" t="n"/>
      <c r="B764" s="36" t="n"/>
      <c r="C764" s="36" t="n"/>
      <c r="D764" s="36" t="n"/>
      <c r="E764" s="38" t="str">
        <f>IFERROR("#"&amp;INDEX(Proyectos!$A$3:$A$299,MATCH(E756*100+8,Proyectos!$M$3:$M$299,0))&amp;" · "&amp;INDEX(Proyectos!$D$3:$D$299,MATCH(E756*100+8,Proyectos!$M$3:$M$299,0)),"")</f>
        <v/>
      </c>
      <c r="F764" s="38" t="str">
        <f>IFERROR("#"&amp;INDEX(Proyectos!$A$3:$A$299,MATCH(F756*100+8,Proyectos!$M$3:$M$299,0))&amp;" · "&amp;INDEX(Proyectos!$D$3:$D$299,MATCH(F756*100+8,Proyectos!$M$3:$M$299,0)),"")</f>
        <v/>
      </c>
      <c r="G764" s="38" t="str">
        <f>IFERROR("#"&amp;INDEX(Proyectos!$A$3:$A$299,MATCH(G756*100+8,Proyectos!$M$3:$M$299,0))&amp;" · "&amp;INDEX(Proyectos!$D$3:$D$299,MATCH(G756*100+8,Proyectos!$M$3:$M$299,0)),"")</f>
        <v/>
      </c>
      <c r="M764" t="str">
        <f>IFERROR(INDEX(Proyectos!$H$3:$H$299,MATCH(E756*100+8,Proyectos!$M$3:$M$299,0)),"")</f>
        <v/>
      </c>
      <c r="N764" t="str">
        <f>IFERROR(INDEX(Proyectos!$H$3:$H$299,MATCH(F756*100+8,Proyectos!$M$3:$M$299,0)),"")</f>
        <v/>
      </c>
      <c r="O764" t="str">
        <f>IFERROR(INDEX(Proyectos!$H$3:$H$299,MATCH(G756*100+8,Proyectos!$M$3:$M$299,0)),"")</f>
        <v/>
      </c>
    </row>
    <row r="765" ht="15" customHeight="1">
      <c r="A765" s="37" t="n">
        <v>46664</v>
      </c>
      <c r="B765" s="37" t="n">
        <v>46665</v>
      </c>
      <c r="C765" s="37" t="n">
        <v>46666</v>
      </c>
      <c r="D765" s="37" t="n">
        <v>46667</v>
      </c>
      <c r="E765" s="37" t="n">
        <v>46668</v>
      </c>
      <c r="F765" s="37" t="n">
        <v>46669</v>
      </c>
      <c r="G765" s="37" t="n">
        <v>46670</v>
      </c>
    </row>
    <row r="766" ht="24" customHeight="1">
      <c r="A766" s="38" t="str">
        <f>IFERROR("#"&amp;INDEX(Proyectos!$A$3:$A$299,MATCH(A765*100+1,Proyectos!$M$3:$M$299,0))&amp;" · "&amp;INDEX(Proyectos!$D$3:$D$299,MATCH(A765*100+1,Proyectos!$M$3:$M$299,0)),"")</f>
        <v/>
      </c>
      <c r="B766" s="38" t="str">
        <f>IFERROR("#"&amp;INDEX(Proyectos!$A$3:$A$299,MATCH(B765*100+1,Proyectos!$M$3:$M$299,0))&amp;" · "&amp;INDEX(Proyectos!$D$3:$D$299,MATCH(B765*100+1,Proyectos!$M$3:$M$299,0)),"")</f>
        <v/>
      </c>
      <c r="C766" s="38" t="str">
        <f>IFERROR("#"&amp;INDEX(Proyectos!$A$3:$A$299,MATCH(C765*100+1,Proyectos!$M$3:$M$299,0))&amp;" · "&amp;INDEX(Proyectos!$D$3:$D$299,MATCH(C765*100+1,Proyectos!$M$3:$M$299,0)),"")</f>
        <v/>
      </c>
      <c r="D766" s="38" t="str">
        <f>IFERROR("#"&amp;INDEX(Proyectos!$A$3:$A$299,MATCH(D765*100+1,Proyectos!$M$3:$M$299,0))&amp;" · "&amp;INDEX(Proyectos!$D$3:$D$299,MATCH(D765*100+1,Proyectos!$M$3:$M$299,0)),"")</f>
        <v/>
      </c>
      <c r="E766" s="38" t="str">
        <f>IFERROR("#"&amp;INDEX(Proyectos!$A$3:$A$299,MATCH(E765*100+1,Proyectos!$M$3:$M$299,0))&amp;" · "&amp;INDEX(Proyectos!$D$3:$D$299,MATCH(E765*100+1,Proyectos!$M$3:$M$299,0)),"")</f>
        <v/>
      </c>
      <c r="F766" s="38" t="str">
        <f>IFERROR("#"&amp;INDEX(Proyectos!$A$3:$A$299,MATCH(F765*100+1,Proyectos!$M$3:$M$299,0))&amp;" · "&amp;INDEX(Proyectos!$D$3:$D$299,MATCH(F765*100+1,Proyectos!$M$3:$M$299,0)),"")</f>
        <v/>
      </c>
      <c r="G766" s="38" t="str">
        <f>IFERROR("#"&amp;INDEX(Proyectos!$A$3:$A$299,MATCH(G765*100+1,Proyectos!$M$3:$M$299,0))&amp;" · "&amp;INDEX(Proyectos!$D$3:$D$299,MATCH(G765*100+1,Proyectos!$M$3:$M$299,0)),"")</f>
        <v/>
      </c>
      <c r="I766" t="str">
        <f>IFERROR(INDEX(Proyectos!$H$3:$H$299,MATCH(A765*100+1,Proyectos!$M$3:$M$299,0)),"")</f>
        <v/>
      </c>
      <c r="J766" t="str">
        <f>IFERROR(INDEX(Proyectos!$H$3:$H$299,MATCH(B765*100+1,Proyectos!$M$3:$M$299,0)),"")</f>
        <v/>
      </c>
      <c r="K766" t="str">
        <f>IFERROR(INDEX(Proyectos!$H$3:$H$299,MATCH(C765*100+1,Proyectos!$M$3:$M$299,0)),"")</f>
        <v/>
      </c>
      <c r="L766" t="str">
        <f>IFERROR(INDEX(Proyectos!$H$3:$H$299,MATCH(D765*100+1,Proyectos!$M$3:$M$299,0)),"")</f>
        <v/>
      </c>
      <c r="M766" t="str">
        <f>IFERROR(INDEX(Proyectos!$H$3:$H$299,MATCH(E765*100+1,Proyectos!$M$3:$M$299,0)),"")</f>
        <v/>
      </c>
      <c r="N766" t="str">
        <f>IFERROR(INDEX(Proyectos!$H$3:$H$299,MATCH(F765*100+1,Proyectos!$M$3:$M$299,0)),"")</f>
        <v/>
      </c>
      <c r="O766" t="str">
        <f>IFERROR(INDEX(Proyectos!$H$3:$H$299,MATCH(G765*100+1,Proyectos!$M$3:$M$299,0)),"")</f>
        <v/>
      </c>
    </row>
    <row r="767" ht="24" customHeight="1">
      <c r="A767" s="38" t="str">
        <f>IFERROR("#"&amp;INDEX(Proyectos!$A$3:$A$299,MATCH(A765*100+2,Proyectos!$M$3:$M$299,0))&amp;" · "&amp;INDEX(Proyectos!$D$3:$D$299,MATCH(A765*100+2,Proyectos!$M$3:$M$299,0)),"")</f>
        <v/>
      </c>
      <c r="B767" s="38" t="str">
        <f>IFERROR("#"&amp;INDEX(Proyectos!$A$3:$A$299,MATCH(B765*100+2,Proyectos!$M$3:$M$299,0))&amp;" · "&amp;INDEX(Proyectos!$D$3:$D$299,MATCH(B765*100+2,Proyectos!$M$3:$M$299,0)),"")</f>
        <v/>
      </c>
      <c r="C767" s="38" t="str">
        <f>IFERROR("#"&amp;INDEX(Proyectos!$A$3:$A$299,MATCH(C765*100+2,Proyectos!$M$3:$M$299,0))&amp;" · "&amp;INDEX(Proyectos!$D$3:$D$299,MATCH(C765*100+2,Proyectos!$M$3:$M$299,0)),"")</f>
        <v/>
      </c>
      <c r="D767" s="38" t="str">
        <f>IFERROR("#"&amp;INDEX(Proyectos!$A$3:$A$299,MATCH(D765*100+2,Proyectos!$M$3:$M$299,0))&amp;" · "&amp;INDEX(Proyectos!$D$3:$D$299,MATCH(D765*100+2,Proyectos!$M$3:$M$299,0)),"")</f>
        <v/>
      </c>
      <c r="E767" s="38" t="str">
        <f>IFERROR("#"&amp;INDEX(Proyectos!$A$3:$A$299,MATCH(E765*100+2,Proyectos!$M$3:$M$299,0))&amp;" · "&amp;INDEX(Proyectos!$D$3:$D$299,MATCH(E765*100+2,Proyectos!$M$3:$M$299,0)),"")</f>
        <v/>
      </c>
      <c r="F767" s="38" t="str">
        <f>IFERROR("#"&amp;INDEX(Proyectos!$A$3:$A$299,MATCH(F765*100+2,Proyectos!$M$3:$M$299,0))&amp;" · "&amp;INDEX(Proyectos!$D$3:$D$299,MATCH(F765*100+2,Proyectos!$M$3:$M$299,0)),"")</f>
        <v/>
      </c>
      <c r="G767" s="38" t="str">
        <f>IFERROR("#"&amp;INDEX(Proyectos!$A$3:$A$299,MATCH(G765*100+2,Proyectos!$M$3:$M$299,0))&amp;" · "&amp;INDEX(Proyectos!$D$3:$D$299,MATCH(G765*100+2,Proyectos!$M$3:$M$299,0)),"")</f>
        <v/>
      </c>
      <c r="I767" t="str">
        <f>IFERROR(INDEX(Proyectos!$H$3:$H$299,MATCH(A765*100+2,Proyectos!$M$3:$M$299,0)),"")</f>
        <v/>
      </c>
      <c r="J767" t="str">
        <f>IFERROR(INDEX(Proyectos!$H$3:$H$299,MATCH(B765*100+2,Proyectos!$M$3:$M$299,0)),"")</f>
        <v/>
      </c>
      <c r="K767" t="str">
        <f>IFERROR(INDEX(Proyectos!$H$3:$H$299,MATCH(C765*100+2,Proyectos!$M$3:$M$299,0)),"")</f>
        <v/>
      </c>
      <c r="L767" t="str">
        <f>IFERROR(INDEX(Proyectos!$H$3:$H$299,MATCH(D765*100+2,Proyectos!$M$3:$M$299,0)),"")</f>
        <v/>
      </c>
      <c r="M767" t="str">
        <f>IFERROR(INDEX(Proyectos!$H$3:$H$299,MATCH(E765*100+2,Proyectos!$M$3:$M$299,0)),"")</f>
        <v/>
      </c>
      <c r="N767" t="str">
        <f>IFERROR(INDEX(Proyectos!$H$3:$H$299,MATCH(F765*100+2,Proyectos!$M$3:$M$299,0)),"")</f>
        <v/>
      </c>
      <c r="O767" t="str">
        <f>IFERROR(INDEX(Proyectos!$H$3:$H$299,MATCH(G765*100+2,Proyectos!$M$3:$M$299,0)),"")</f>
        <v/>
      </c>
    </row>
    <row r="768" ht="24" customHeight="1">
      <c r="A768" s="38" t="str">
        <f>IFERROR("#"&amp;INDEX(Proyectos!$A$3:$A$299,MATCH(A765*100+3,Proyectos!$M$3:$M$299,0))&amp;" · "&amp;INDEX(Proyectos!$D$3:$D$299,MATCH(A765*100+3,Proyectos!$M$3:$M$299,0)),"")</f>
        <v/>
      </c>
      <c r="B768" s="38" t="str">
        <f>IFERROR("#"&amp;INDEX(Proyectos!$A$3:$A$299,MATCH(B765*100+3,Proyectos!$M$3:$M$299,0))&amp;" · "&amp;INDEX(Proyectos!$D$3:$D$299,MATCH(B765*100+3,Proyectos!$M$3:$M$299,0)),"")</f>
        <v/>
      </c>
      <c r="C768" s="38" t="str">
        <f>IFERROR("#"&amp;INDEX(Proyectos!$A$3:$A$299,MATCH(C765*100+3,Proyectos!$M$3:$M$299,0))&amp;" · "&amp;INDEX(Proyectos!$D$3:$D$299,MATCH(C765*100+3,Proyectos!$M$3:$M$299,0)),"")</f>
        <v/>
      </c>
      <c r="D768" s="38" t="str">
        <f>IFERROR("#"&amp;INDEX(Proyectos!$A$3:$A$299,MATCH(D765*100+3,Proyectos!$M$3:$M$299,0))&amp;" · "&amp;INDEX(Proyectos!$D$3:$D$299,MATCH(D765*100+3,Proyectos!$M$3:$M$299,0)),"")</f>
        <v/>
      </c>
      <c r="E768" s="38" t="str">
        <f>IFERROR("#"&amp;INDEX(Proyectos!$A$3:$A$299,MATCH(E765*100+3,Proyectos!$M$3:$M$299,0))&amp;" · "&amp;INDEX(Proyectos!$D$3:$D$299,MATCH(E765*100+3,Proyectos!$M$3:$M$299,0)),"")</f>
        <v/>
      </c>
      <c r="F768" s="38" t="str">
        <f>IFERROR("#"&amp;INDEX(Proyectos!$A$3:$A$299,MATCH(F765*100+3,Proyectos!$M$3:$M$299,0))&amp;" · "&amp;INDEX(Proyectos!$D$3:$D$299,MATCH(F765*100+3,Proyectos!$M$3:$M$299,0)),"")</f>
        <v/>
      </c>
      <c r="G768" s="38" t="str">
        <f>IFERROR("#"&amp;INDEX(Proyectos!$A$3:$A$299,MATCH(G765*100+3,Proyectos!$M$3:$M$299,0))&amp;" · "&amp;INDEX(Proyectos!$D$3:$D$299,MATCH(G765*100+3,Proyectos!$M$3:$M$299,0)),"")</f>
        <v/>
      </c>
      <c r="I768" t="str">
        <f>IFERROR(INDEX(Proyectos!$H$3:$H$299,MATCH(A765*100+3,Proyectos!$M$3:$M$299,0)),"")</f>
        <v/>
      </c>
      <c r="J768" t="str">
        <f>IFERROR(INDEX(Proyectos!$H$3:$H$299,MATCH(B765*100+3,Proyectos!$M$3:$M$299,0)),"")</f>
        <v/>
      </c>
      <c r="K768" t="str">
        <f>IFERROR(INDEX(Proyectos!$H$3:$H$299,MATCH(C765*100+3,Proyectos!$M$3:$M$299,0)),"")</f>
        <v/>
      </c>
      <c r="L768" t="str">
        <f>IFERROR(INDEX(Proyectos!$H$3:$H$299,MATCH(D765*100+3,Proyectos!$M$3:$M$299,0)),"")</f>
        <v/>
      </c>
      <c r="M768" t="str">
        <f>IFERROR(INDEX(Proyectos!$H$3:$H$299,MATCH(E765*100+3,Proyectos!$M$3:$M$299,0)),"")</f>
        <v/>
      </c>
      <c r="N768" t="str">
        <f>IFERROR(INDEX(Proyectos!$H$3:$H$299,MATCH(F765*100+3,Proyectos!$M$3:$M$299,0)),"")</f>
        <v/>
      </c>
      <c r="O768" t="str">
        <f>IFERROR(INDEX(Proyectos!$H$3:$H$299,MATCH(G765*100+3,Proyectos!$M$3:$M$299,0)),"")</f>
        <v/>
      </c>
    </row>
    <row r="769" ht="24" customHeight="1">
      <c r="A769" s="38" t="str">
        <f>IFERROR("#"&amp;INDEX(Proyectos!$A$3:$A$299,MATCH(A765*100+4,Proyectos!$M$3:$M$299,0))&amp;" · "&amp;INDEX(Proyectos!$D$3:$D$299,MATCH(A765*100+4,Proyectos!$M$3:$M$299,0)),"")</f>
        <v/>
      </c>
      <c r="B769" s="38" t="str">
        <f>IFERROR("#"&amp;INDEX(Proyectos!$A$3:$A$299,MATCH(B765*100+4,Proyectos!$M$3:$M$299,0))&amp;" · "&amp;INDEX(Proyectos!$D$3:$D$299,MATCH(B765*100+4,Proyectos!$M$3:$M$299,0)),"")</f>
        <v/>
      </c>
      <c r="C769" s="38" t="str">
        <f>IFERROR("#"&amp;INDEX(Proyectos!$A$3:$A$299,MATCH(C765*100+4,Proyectos!$M$3:$M$299,0))&amp;" · "&amp;INDEX(Proyectos!$D$3:$D$299,MATCH(C765*100+4,Proyectos!$M$3:$M$299,0)),"")</f>
        <v/>
      </c>
      <c r="D769" s="38" t="str">
        <f>IFERROR("#"&amp;INDEX(Proyectos!$A$3:$A$299,MATCH(D765*100+4,Proyectos!$M$3:$M$299,0))&amp;" · "&amp;INDEX(Proyectos!$D$3:$D$299,MATCH(D765*100+4,Proyectos!$M$3:$M$299,0)),"")</f>
        <v/>
      </c>
      <c r="E769" s="38" t="str">
        <f>IFERROR("#"&amp;INDEX(Proyectos!$A$3:$A$299,MATCH(E765*100+4,Proyectos!$M$3:$M$299,0))&amp;" · "&amp;INDEX(Proyectos!$D$3:$D$299,MATCH(E765*100+4,Proyectos!$M$3:$M$299,0)),"")</f>
        <v/>
      </c>
      <c r="F769" s="38" t="str">
        <f>IFERROR("#"&amp;INDEX(Proyectos!$A$3:$A$299,MATCH(F765*100+4,Proyectos!$M$3:$M$299,0))&amp;" · "&amp;INDEX(Proyectos!$D$3:$D$299,MATCH(F765*100+4,Proyectos!$M$3:$M$299,0)),"")</f>
        <v/>
      </c>
      <c r="G769" s="38" t="str">
        <f>IFERROR("#"&amp;INDEX(Proyectos!$A$3:$A$299,MATCH(G765*100+4,Proyectos!$M$3:$M$299,0))&amp;" · "&amp;INDEX(Proyectos!$D$3:$D$299,MATCH(G765*100+4,Proyectos!$M$3:$M$299,0)),"")</f>
        <v/>
      </c>
      <c r="I769" t="str">
        <f>IFERROR(INDEX(Proyectos!$H$3:$H$299,MATCH(A765*100+4,Proyectos!$M$3:$M$299,0)),"")</f>
        <v/>
      </c>
      <c r="J769" t="str">
        <f>IFERROR(INDEX(Proyectos!$H$3:$H$299,MATCH(B765*100+4,Proyectos!$M$3:$M$299,0)),"")</f>
        <v/>
      </c>
      <c r="K769" t="str">
        <f>IFERROR(INDEX(Proyectos!$H$3:$H$299,MATCH(C765*100+4,Proyectos!$M$3:$M$299,0)),"")</f>
        <v/>
      </c>
      <c r="L769" t="str">
        <f>IFERROR(INDEX(Proyectos!$H$3:$H$299,MATCH(D765*100+4,Proyectos!$M$3:$M$299,0)),"")</f>
        <v/>
      </c>
      <c r="M769" t="str">
        <f>IFERROR(INDEX(Proyectos!$H$3:$H$299,MATCH(E765*100+4,Proyectos!$M$3:$M$299,0)),"")</f>
        <v/>
      </c>
      <c r="N769" t="str">
        <f>IFERROR(INDEX(Proyectos!$H$3:$H$299,MATCH(F765*100+4,Proyectos!$M$3:$M$299,0)),"")</f>
        <v/>
      </c>
      <c r="O769" t="str">
        <f>IFERROR(INDEX(Proyectos!$H$3:$H$299,MATCH(G765*100+4,Proyectos!$M$3:$M$299,0)),"")</f>
        <v/>
      </c>
    </row>
    <row r="770" ht="24" customHeight="1">
      <c r="A770" s="38" t="str">
        <f>IFERROR("#"&amp;INDEX(Proyectos!$A$3:$A$299,MATCH(A765*100+5,Proyectos!$M$3:$M$299,0))&amp;" · "&amp;INDEX(Proyectos!$D$3:$D$299,MATCH(A765*100+5,Proyectos!$M$3:$M$299,0)),"")</f>
        <v/>
      </c>
      <c r="B770" s="38" t="str">
        <f>IFERROR("#"&amp;INDEX(Proyectos!$A$3:$A$299,MATCH(B765*100+5,Proyectos!$M$3:$M$299,0))&amp;" · "&amp;INDEX(Proyectos!$D$3:$D$299,MATCH(B765*100+5,Proyectos!$M$3:$M$299,0)),"")</f>
        <v/>
      </c>
      <c r="C770" s="38" t="str">
        <f>IFERROR("#"&amp;INDEX(Proyectos!$A$3:$A$299,MATCH(C765*100+5,Proyectos!$M$3:$M$299,0))&amp;" · "&amp;INDEX(Proyectos!$D$3:$D$299,MATCH(C765*100+5,Proyectos!$M$3:$M$299,0)),"")</f>
        <v/>
      </c>
      <c r="D770" s="38" t="str">
        <f>IFERROR("#"&amp;INDEX(Proyectos!$A$3:$A$299,MATCH(D765*100+5,Proyectos!$M$3:$M$299,0))&amp;" · "&amp;INDEX(Proyectos!$D$3:$D$299,MATCH(D765*100+5,Proyectos!$M$3:$M$299,0)),"")</f>
        <v/>
      </c>
      <c r="E770" s="38" t="str">
        <f>IFERROR("#"&amp;INDEX(Proyectos!$A$3:$A$299,MATCH(E765*100+5,Proyectos!$M$3:$M$299,0))&amp;" · "&amp;INDEX(Proyectos!$D$3:$D$299,MATCH(E765*100+5,Proyectos!$M$3:$M$299,0)),"")</f>
        <v/>
      </c>
      <c r="F770" s="38" t="str">
        <f>IFERROR("#"&amp;INDEX(Proyectos!$A$3:$A$299,MATCH(F765*100+5,Proyectos!$M$3:$M$299,0))&amp;" · "&amp;INDEX(Proyectos!$D$3:$D$299,MATCH(F765*100+5,Proyectos!$M$3:$M$299,0)),"")</f>
        <v/>
      </c>
      <c r="G770" s="38" t="str">
        <f>IFERROR("#"&amp;INDEX(Proyectos!$A$3:$A$299,MATCH(G765*100+5,Proyectos!$M$3:$M$299,0))&amp;" · "&amp;INDEX(Proyectos!$D$3:$D$299,MATCH(G765*100+5,Proyectos!$M$3:$M$299,0)),"")</f>
        <v/>
      </c>
      <c r="I770" t="str">
        <f>IFERROR(INDEX(Proyectos!$H$3:$H$299,MATCH(A765*100+5,Proyectos!$M$3:$M$299,0)),"")</f>
        <v/>
      </c>
      <c r="J770" t="str">
        <f>IFERROR(INDEX(Proyectos!$H$3:$H$299,MATCH(B765*100+5,Proyectos!$M$3:$M$299,0)),"")</f>
        <v/>
      </c>
      <c r="K770" t="str">
        <f>IFERROR(INDEX(Proyectos!$H$3:$H$299,MATCH(C765*100+5,Proyectos!$M$3:$M$299,0)),"")</f>
        <v/>
      </c>
      <c r="L770" t="str">
        <f>IFERROR(INDEX(Proyectos!$H$3:$H$299,MATCH(D765*100+5,Proyectos!$M$3:$M$299,0)),"")</f>
        <v/>
      </c>
      <c r="M770" t="str">
        <f>IFERROR(INDEX(Proyectos!$H$3:$H$299,MATCH(E765*100+5,Proyectos!$M$3:$M$299,0)),"")</f>
        <v/>
      </c>
      <c r="N770" t="str">
        <f>IFERROR(INDEX(Proyectos!$H$3:$H$299,MATCH(F765*100+5,Proyectos!$M$3:$M$299,0)),"")</f>
        <v/>
      </c>
      <c r="O770" t="str">
        <f>IFERROR(INDEX(Proyectos!$H$3:$H$299,MATCH(G765*100+5,Proyectos!$M$3:$M$299,0)),"")</f>
        <v/>
      </c>
    </row>
    <row r="771" ht="24" customHeight="1">
      <c r="A771" s="38" t="str">
        <f>IFERROR("#"&amp;INDEX(Proyectos!$A$3:$A$299,MATCH(A765*100+6,Proyectos!$M$3:$M$299,0))&amp;" · "&amp;INDEX(Proyectos!$D$3:$D$299,MATCH(A765*100+6,Proyectos!$M$3:$M$299,0)),"")</f>
        <v/>
      </c>
      <c r="B771" s="38" t="str">
        <f>IFERROR("#"&amp;INDEX(Proyectos!$A$3:$A$299,MATCH(B765*100+6,Proyectos!$M$3:$M$299,0))&amp;" · "&amp;INDEX(Proyectos!$D$3:$D$299,MATCH(B765*100+6,Proyectos!$M$3:$M$299,0)),"")</f>
        <v/>
      </c>
      <c r="C771" s="38" t="str">
        <f>IFERROR("#"&amp;INDEX(Proyectos!$A$3:$A$299,MATCH(C765*100+6,Proyectos!$M$3:$M$299,0))&amp;" · "&amp;INDEX(Proyectos!$D$3:$D$299,MATCH(C765*100+6,Proyectos!$M$3:$M$299,0)),"")</f>
        <v/>
      </c>
      <c r="D771" s="38" t="str">
        <f>IFERROR("#"&amp;INDEX(Proyectos!$A$3:$A$299,MATCH(D765*100+6,Proyectos!$M$3:$M$299,0))&amp;" · "&amp;INDEX(Proyectos!$D$3:$D$299,MATCH(D765*100+6,Proyectos!$M$3:$M$299,0)),"")</f>
        <v/>
      </c>
      <c r="E771" s="38" t="str">
        <f>IFERROR("#"&amp;INDEX(Proyectos!$A$3:$A$299,MATCH(E765*100+6,Proyectos!$M$3:$M$299,0))&amp;" · "&amp;INDEX(Proyectos!$D$3:$D$299,MATCH(E765*100+6,Proyectos!$M$3:$M$299,0)),"")</f>
        <v/>
      </c>
      <c r="F771" s="38" t="str">
        <f>IFERROR("#"&amp;INDEX(Proyectos!$A$3:$A$299,MATCH(F765*100+6,Proyectos!$M$3:$M$299,0))&amp;" · "&amp;INDEX(Proyectos!$D$3:$D$299,MATCH(F765*100+6,Proyectos!$M$3:$M$299,0)),"")</f>
        <v/>
      </c>
      <c r="G771" s="38" t="str">
        <f>IFERROR("#"&amp;INDEX(Proyectos!$A$3:$A$299,MATCH(G765*100+6,Proyectos!$M$3:$M$299,0))&amp;" · "&amp;INDEX(Proyectos!$D$3:$D$299,MATCH(G765*100+6,Proyectos!$M$3:$M$299,0)),"")</f>
        <v/>
      </c>
      <c r="I771" t="str">
        <f>IFERROR(INDEX(Proyectos!$H$3:$H$299,MATCH(A765*100+6,Proyectos!$M$3:$M$299,0)),"")</f>
        <v/>
      </c>
      <c r="J771" t="str">
        <f>IFERROR(INDEX(Proyectos!$H$3:$H$299,MATCH(B765*100+6,Proyectos!$M$3:$M$299,0)),"")</f>
        <v/>
      </c>
      <c r="K771" t="str">
        <f>IFERROR(INDEX(Proyectos!$H$3:$H$299,MATCH(C765*100+6,Proyectos!$M$3:$M$299,0)),"")</f>
        <v/>
      </c>
      <c r="L771" t="str">
        <f>IFERROR(INDEX(Proyectos!$H$3:$H$299,MATCH(D765*100+6,Proyectos!$M$3:$M$299,0)),"")</f>
        <v/>
      </c>
      <c r="M771" t="str">
        <f>IFERROR(INDEX(Proyectos!$H$3:$H$299,MATCH(E765*100+6,Proyectos!$M$3:$M$299,0)),"")</f>
        <v/>
      </c>
      <c r="N771" t="str">
        <f>IFERROR(INDEX(Proyectos!$H$3:$H$299,MATCH(F765*100+6,Proyectos!$M$3:$M$299,0)),"")</f>
        <v/>
      </c>
      <c r="O771" t="str">
        <f>IFERROR(INDEX(Proyectos!$H$3:$H$299,MATCH(G765*100+6,Proyectos!$M$3:$M$299,0)),"")</f>
        <v/>
      </c>
    </row>
    <row r="772" ht="24" customHeight="1">
      <c r="A772" s="38" t="str">
        <f>IFERROR("#"&amp;INDEX(Proyectos!$A$3:$A$299,MATCH(A765*100+7,Proyectos!$M$3:$M$299,0))&amp;" · "&amp;INDEX(Proyectos!$D$3:$D$299,MATCH(A765*100+7,Proyectos!$M$3:$M$299,0)),"")</f>
        <v/>
      </c>
      <c r="B772" s="38" t="str">
        <f>IFERROR("#"&amp;INDEX(Proyectos!$A$3:$A$299,MATCH(B765*100+7,Proyectos!$M$3:$M$299,0))&amp;" · "&amp;INDEX(Proyectos!$D$3:$D$299,MATCH(B765*100+7,Proyectos!$M$3:$M$299,0)),"")</f>
        <v/>
      </c>
      <c r="C772" s="38" t="str">
        <f>IFERROR("#"&amp;INDEX(Proyectos!$A$3:$A$299,MATCH(C765*100+7,Proyectos!$M$3:$M$299,0))&amp;" · "&amp;INDEX(Proyectos!$D$3:$D$299,MATCH(C765*100+7,Proyectos!$M$3:$M$299,0)),"")</f>
        <v/>
      </c>
      <c r="D772" s="38" t="str">
        <f>IFERROR("#"&amp;INDEX(Proyectos!$A$3:$A$299,MATCH(D765*100+7,Proyectos!$M$3:$M$299,0))&amp;" · "&amp;INDEX(Proyectos!$D$3:$D$299,MATCH(D765*100+7,Proyectos!$M$3:$M$299,0)),"")</f>
        <v/>
      </c>
      <c r="E772" s="38" t="str">
        <f>IFERROR("#"&amp;INDEX(Proyectos!$A$3:$A$299,MATCH(E765*100+7,Proyectos!$M$3:$M$299,0))&amp;" · "&amp;INDEX(Proyectos!$D$3:$D$299,MATCH(E765*100+7,Proyectos!$M$3:$M$299,0)),"")</f>
        <v/>
      </c>
      <c r="F772" s="38" t="str">
        <f>IFERROR("#"&amp;INDEX(Proyectos!$A$3:$A$299,MATCH(F765*100+7,Proyectos!$M$3:$M$299,0))&amp;" · "&amp;INDEX(Proyectos!$D$3:$D$299,MATCH(F765*100+7,Proyectos!$M$3:$M$299,0)),"")</f>
        <v/>
      </c>
      <c r="G772" s="38" t="str">
        <f>IFERROR("#"&amp;INDEX(Proyectos!$A$3:$A$299,MATCH(G765*100+7,Proyectos!$M$3:$M$299,0))&amp;" · "&amp;INDEX(Proyectos!$D$3:$D$299,MATCH(G765*100+7,Proyectos!$M$3:$M$299,0)),"")</f>
        <v/>
      </c>
      <c r="I772" t="str">
        <f>IFERROR(INDEX(Proyectos!$H$3:$H$299,MATCH(A765*100+7,Proyectos!$M$3:$M$299,0)),"")</f>
        <v/>
      </c>
      <c r="J772" t="str">
        <f>IFERROR(INDEX(Proyectos!$H$3:$H$299,MATCH(B765*100+7,Proyectos!$M$3:$M$299,0)),"")</f>
        <v/>
      </c>
      <c r="K772" t="str">
        <f>IFERROR(INDEX(Proyectos!$H$3:$H$299,MATCH(C765*100+7,Proyectos!$M$3:$M$299,0)),"")</f>
        <v/>
      </c>
      <c r="L772" t="str">
        <f>IFERROR(INDEX(Proyectos!$H$3:$H$299,MATCH(D765*100+7,Proyectos!$M$3:$M$299,0)),"")</f>
        <v/>
      </c>
      <c r="M772" t="str">
        <f>IFERROR(INDEX(Proyectos!$H$3:$H$299,MATCH(E765*100+7,Proyectos!$M$3:$M$299,0)),"")</f>
        <v/>
      </c>
      <c r="N772" t="str">
        <f>IFERROR(INDEX(Proyectos!$H$3:$H$299,MATCH(F765*100+7,Proyectos!$M$3:$M$299,0)),"")</f>
        <v/>
      </c>
      <c r="O772" t="str">
        <f>IFERROR(INDEX(Proyectos!$H$3:$H$299,MATCH(G765*100+7,Proyectos!$M$3:$M$299,0)),"")</f>
        <v/>
      </c>
    </row>
    <row r="773" ht="24" customHeight="1">
      <c r="A773" s="38" t="str">
        <f>IFERROR("#"&amp;INDEX(Proyectos!$A$3:$A$299,MATCH(A765*100+8,Proyectos!$M$3:$M$299,0))&amp;" · "&amp;INDEX(Proyectos!$D$3:$D$299,MATCH(A765*100+8,Proyectos!$M$3:$M$299,0)),"")</f>
        <v/>
      </c>
      <c r="B773" s="38" t="str">
        <f>IFERROR("#"&amp;INDEX(Proyectos!$A$3:$A$299,MATCH(B765*100+8,Proyectos!$M$3:$M$299,0))&amp;" · "&amp;INDEX(Proyectos!$D$3:$D$299,MATCH(B765*100+8,Proyectos!$M$3:$M$299,0)),"")</f>
        <v/>
      </c>
      <c r="C773" s="38" t="str">
        <f>IFERROR("#"&amp;INDEX(Proyectos!$A$3:$A$299,MATCH(C765*100+8,Proyectos!$M$3:$M$299,0))&amp;" · "&amp;INDEX(Proyectos!$D$3:$D$299,MATCH(C765*100+8,Proyectos!$M$3:$M$299,0)),"")</f>
        <v/>
      </c>
      <c r="D773" s="38" t="str">
        <f>IFERROR("#"&amp;INDEX(Proyectos!$A$3:$A$299,MATCH(D765*100+8,Proyectos!$M$3:$M$299,0))&amp;" · "&amp;INDEX(Proyectos!$D$3:$D$299,MATCH(D765*100+8,Proyectos!$M$3:$M$299,0)),"")</f>
        <v/>
      </c>
      <c r="E773" s="38" t="str">
        <f>IFERROR("#"&amp;INDEX(Proyectos!$A$3:$A$299,MATCH(E765*100+8,Proyectos!$M$3:$M$299,0))&amp;" · "&amp;INDEX(Proyectos!$D$3:$D$299,MATCH(E765*100+8,Proyectos!$M$3:$M$299,0)),"")</f>
        <v/>
      </c>
      <c r="F773" s="38" t="str">
        <f>IFERROR("#"&amp;INDEX(Proyectos!$A$3:$A$299,MATCH(F765*100+8,Proyectos!$M$3:$M$299,0))&amp;" · "&amp;INDEX(Proyectos!$D$3:$D$299,MATCH(F765*100+8,Proyectos!$M$3:$M$299,0)),"")</f>
        <v/>
      </c>
      <c r="G773" s="38" t="str">
        <f>IFERROR("#"&amp;INDEX(Proyectos!$A$3:$A$299,MATCH(G765*100+8,Proyectos!$M$3:$M$299,0))&amp;" · "&amp;INDEX(Proyectos!$D$3:$D$299,MATCH(G765*100+8,Proyectos!$M$3:$M$299,0)),"")</f>
        <v/>
      </c>
      <c r="I773" t="str">
        <f>IFERROR(INDEX(Proyectos!$H$3:$H$299,MATCH(A765*100+8,Proyectos!$M$3:$M$299,0)),"")</f>
        <v/>
      </c>
      <c r="J773" t="str">
        <f>IFERROR(INDEX(Proyectos!$H$3:$H$299,MATCH(B765*100+8,Proyectos!$M$3:$M$299,0)),"")</f>
        <v/>
      </c>
      <c r="K773" t="str">
        <f>IFERROR(INDEX(Proyectos!$H$3:$H$299,MATCH(C765*100+8,Proyectos!$M$3:$M$299,0)),"")</f>
        <v/>
      </c>
      <c r="L773" t="str">
        <f>IFERROR(INDEX(Proyectos!$H$3:$H$299,MATCH(D765*100+8,Proyectos!$M$3:$M$299,0)),"")</f>
        <v/>
      </c>
      <c r="M773" t="str">
        <f>IFERROR(INDEX(Proyectos!$H$3:$H$299,MATCH(E765*100+8,Proyectos!$M$3:$M$299,0)),"")</f>
        <v/>
      </c>
      <c r="N773" t="str">
        <f>IFERROR(INDEX(Proyectos!$H$3:$H$299,MATCH(F765*100+8,Proyectos!$M$3:$M$299,0)),"")</f>
        <v/>
      </c>
      <c r="O773" t="str">
        <f>IFERROR(INDEX(Proyectos!$H$3:$H$299,MATCH(G765*100+8,Proyectos!$M$3:$M$299,0)),"")</f>
        <v/>
      </c>
    </row>
    <row r="774" ht="15" customHeight="1">
      <c r="A774" s="37" t="n">
        <v>46671</v>
      </c>
      <c r="B774" s="37" t="n">
        <v>46672</v>
      </c>
      <c r="C774" s="37" t="n">
        <v>46673</v>
      </c>
      <c r="D774" s="37" t="n">
        <v>46674</v>
      </c>
      <c r="E774" s="37" t="n">
        <v>46675</v>
      </c>
      <c r="F774" s="37" t="n">
        <v>46676</v>
      </c>
      <c r="G774" s="37" t="n">
        <v>46677</v>
      </c>
    </row>
    <row r="775" ht="24" customHeight="1">
      <c r="A775" s="38" t="str">
        <f>IFERROR("#"&amp;INDEX(Proyectos!$A$3:$A$299,MATCH(A774*100+1,Proyectos!$M$3:$M$299,0))&amp;" · "&amp;INDEX(Proyectos!$D$3:$D$299,MATCH(A774*100+1,Proyectos!$M$3:$M$299,0)),"")</f>
        <v/>
      </c>
      <c r="B775" s="38" t="str">
        <f>IFERROR("#"&amp;INDEX(Proyectos!$A$3:$A$299,MATCH(B774*100+1,Proyectos!$M$3:$M$299,0))&amp;" · "&amp;INDEX(Proyectos!$D$3:$D$299,MATCH(B774*100+1,Proyectos!$M$3:$M$299,0)),"")</f>
        <v/>
      </c>
      <c r="C775" s="38" t="str">
        <f>IFERROR("#"&amp;INDEX(Proyectos!$A$3:$A$299,MATCH(C774*100+1,Proyectos!$M$3:$M$299,0))&amp;" · "&amp;INDEX(Proyectos!$D$3:$D$299,MATCH(C774*100+1,Proyectos!$M$3:$M$299,0)),"")</f>
        <v/>
      </c>
      <c r="D775" s="38" t="str">
        <f>IFERROR("#"&amp;INDEX(Proyectos!$A$3:$A$299,MATCH(D774*100+1,Proyectos!$M$3:$M$299,0))&amp;" · "&amp;INDEX(Proyectos!$D$3:$D$299,MATCH(D774*100+1,Proyectos!$M$3:$M$299,0)),"")</f>
        <v/>
      </c>
      <c r="E775" s="38" t="str">
        <f>IFERROR("#"&amp;INDEX(Proyectos!$A$3:$A$299,MATCH(E774*100+1,Proyectos!$M$3:$M$299,0))&amp;" · "&amp;INDEX(Proyectos!$D$3:$D$299,MATCH(E774*100+1,Proyectos!$M$3:$M$299,0)),"")</f>
        <v/>
      </c>
      <c r="F775" s="38" t="str">
        <f>IFERROR("#"&amp;INDEX(Proyectos!$A$3:$A$299,MATCH(F774*100+1,Proyectos!$M$3:$M$299,0))&amp;" · "&amp;INDEX(Proyectos!$D$3:$D$299,MATCH(F774*100+1,Proyectos!$M$3:$M$299,0)),"")</f>
        <v/>
      </c>
      <c r="G775" s="38" t="str">
        <f>IFERROR("#"&amp;INDEX(Proyectos!$A$3:$A$299,MATCH(G774*100+1,Proyectos!$M$3:$M$299,0))&amp;" · "&amp;INDEX(Proyectos!$D$3:$D$299,MATCH(G774*100+1,Proyectos!$M$3:$M$299,0)),"")</f>
        <v/>
      </c>
      <c r="I775" t="str">
        <f>IFERROR(INDEX(Proyectos!$H$3:$H$299,MATCH(A774*100+1,Proyectos!$M$3:$M$299,0)),"")</f>
        <v/>
      </c>
      <c r="J775" t="str">
        <f>IFERROR(INDEX(Proyectos!$H$3:$H$299,MATCH(B774*100+1,Proyectos!$M$3:$M$299,0)),"")</f>
        <v/>
      </c>
      <c r="K775" t="str">
        <f>IFERROR(INDEX(Proyectos!$H$3:$H$299,MATCH(C774*100+1,Proyectos!$M$3:$M$299,0)),"")</f>
        <v/>
      </c>
      <c r="L775" t="str">
        <f>IFERROR(INDEX(Proyectos!$H$3:$H$299,MATCH(D774*100+1,Proyectos!$M$3:$M$299,0)),"")</f>
        <v/>
      </c>
      <c r="M775" t="str">
        <f>IFERROR(INDEX(Proyectos!$H$3:$H$299,MATCH(E774*100+1,Proyectos!$M$3:$M$299,0)),"")</f>
        <v/>
      </c>
      <c r="N775" t="str">
        <f>IFERROR(INDEX(Proyectos!$H$3:$H$299,MATCH(F774*100+1,Proyectos!$M$3:$M$299,0)),"")</f>
        <v/>
      </c>
      <c r="O775" t="str">
        <f>IFERROR(INDEX(Proyectos!$H$3:$H$299,MATCH(G774*100+1,Proyectos!$M$3:$M$299,0)),"")</f>
        <v/>
      </c>
    </row>
    <row r="776" ht="24" customHeight="1">
      <c r="A776" s="38" t="str">
        <f>IFERROR("#"&amp;INDEX(Proyectos!$A$3:$A$299,MATCH(A774*100+2,Proyectos!$M$3:$M$299,0))&amp;" · "&amp;INDEX(Proyectos!$D$3:$D$299,MATCH(A774*100+2,Proyectos!$M$3:$M$299,0)),"")</f>
        <v/>
      </c>
      <c r="B776" s="38" t="str">
        <f>IFERROR("#"&amp;INDEX(Proyectos!$A$3:$A$299,MATCH(B774*100+2,Proyectos!$M$3:$M$299,0))&amp;" · "&amp;INDEX(Proyectos!$D$3:$D$299,MATCH(B774*100+2,Proyectos!$M$3:$M$299,0)),"")</f>
        <v/>
      </c>
      <c r="C776" s="38" t="str">
        <f>IFERROR("#"&amp;INDEX(Proyectos!$A$3:$A$299,MATCH(C774*100+2,Proyectos!$M$3:$M$299,0))&amp;" · "&amp;INDEX(Proyectos!$D$3:$D$299,MATCH(C774*100+2,Proyectos!$M$3:$M$299,0)),"")</f>
        <v/>
      </c>
      <c r="D776" s="38" t="str">
        <f>IFERROR("#"&amp;INDEX(Proyectos!$A$3:$A$299,MATCH(D774*100+2,Proyectos!$M$3:$M$299,0))&amp;" · "&amp;INDEX(Proyectos!$D$3:$D$299,MATCH(D774*100+2,Proyectos!$M$3:$M$299,0)),"")</f>
        <v/>
      </c>
      <c r="E776" s="38" t="str">
        <f>IFERROR("#"&amp;INDEX(Proyectos!$A$3:$A$299,MATCH(E774*100+2,Proyectos!$M$3:$M$299,0))&amp;" · "&amp;INDEX(Proyectos!$D$3:$D$299,MATCH(E774*100+2,Proyectos!$M$3:$M$299,0)),"")</f>
        <v/>
      </c>
      <c r="F776" s="38" t="str">
        <f>IFERROR("#"&amp;INDEX(Proyectos!$A$3:$A$299,MATCH(F774*100+2,Proyectos!$M$3:$M$299,0))&amp;" · "&amp;INDEX(Proyectos!$D$3:$D$299,MATCH(F774*100+2,Proyectos!$M$3:$M$299,0)),"")</f>
        <v/>
      </c>
      <c r="G776" s="38" t="str">
        <f>IFERROR("#"&amp;INDEX(Proyectos!$A$3:$A$299,MATCH(G774*100+2,Proyectos!$M$3:$M$299,0))&amp;" · "&amp;INDEX(Proyectos!$D$3:$D$299,MATCH(G774*100+2,Proyectos!$M$3:$M$299,0)),"")</f>
        <v/>
      </c>
      <c r="I776" t="str">
        <f>IFERROR(INDEX(Proyectos!$H$3:$H$299,MATCH(A774*100+2,Proyectos!$M$3:$M$299,0)),"")</f>
        <v/>
      </c>
      <c r="J776" t="str">
        <f>IFERROR(INDEX(Proyectos!$H$3:$H$299,MATCH(B774*100+2,Proyectos!$M$3:$M$299,0)),"")</f>
        <v/>
      </c>
      <c r="K776" t="str">
        <f>IFERROR(INDEX(Proyectos!$H$3:$H$299,MATCH(C774*100+2,Proyectos!$M$3:$M$299,0)),"")</f>
        <v/>
      </c>
      <c r="L776" t="str">
        <f>IFERROR(INDEX(Proyectos!$H$3:$H$299,MATCH(D774*100+2,Proyectos!$M$3:$M$299,0)),"")</f>
        <v/>
      </c>
      <c r="M776" t="str">
        <f>IFERROR(INDEX(Proyectos!$H$3:$H$299,MATCH(E774*100+2,Proyectos!$M$3:$M$299,0)),"")</f>
        <v/>
      </c>
      <c r="N776" t="str">
        <f>IFERROR(INDEX(Proyectos!$H$3:$H$299,MATCH(F774*100+2,Proyectos!$M$3:$M$299,0)),"")</f>
        <v/>
      </c>
      <c r="O776" t="str">
        <f>IFERROR(INDEX(Proyectos!$H$3:$H$299,MATCH(G774*100+2,Proyectos!$M$3:$M$299,0)),"")</f>
        <v/>
      </c>
    </row>
    <row r="777" ht="24" customHeight="1">
      <c r="A777" s="38" t="str">
        <f>IFERROR("#"&amp;INDEX(Proyectos!$A$3:$A$299,MATCH(A774*100+3,Proyectos!$M$3:$M$299,0))&amp;" · "&amp;INDEX(Proyectos!$D$3:$D$299,MATCH(A774*100+3,Proyectos!$M$3:$M$299,0)),"")</f>
        <v/>
      </c>
      <c r="B777" s="38" t="str">
        <f>IFERROR("#"&amp;INDEX(Proyectos!$A$3:$A$299,MATCH(B774*100+3,Proyectos!$M$3:$M$299,0))&amp;" · "&amp;INDEX(Proyectos!$D$3:$D$299,MATCH(B774*100+3,Proyectos!$M$3:$M$299,0)),"")</f>
        <v/>
      </c>
      <c r="C777" s="38" t="str">
        <f>IFERROR("#"&amp;INDEX(Proyectos!$A$3:$A$299,MATCH(C774*100+3,Proyectos!$M$3:$M$299,0))&amp;" · "&amp;INDEX(Proyectos!$D$3:$D$299,MATCH(C774*100+3,Proyectos!$M$3:$M$299,0)),"")</f>
        <v/>
      </c>
      <c r="D777" s="38" t="str">
        <f>IFERROR("#"&amp;INDEX(Proyectos!$A$3:$A$299,MATCH(D774*100+3,Proyectos!$M$3:$M$299,0))&amp;" · "&amp;INDEX(Proyectos!$D$3:$D$299,MATCH(D774*100+3,Proyectos!$M$3:$M$299,0)),"")</f>
        <v/>
      </c>
      <c r="E777" s="38" t="str">
        <f>IFERROR("#"&amp;INDEX(Proyectos!$A$3:$A$299,MATCH(E774*100+3,Proyectos!$M$3:$M$299,0))&amp;" · "&amp;INDEX(Proyectos!$D$3:$D$299,MATCH(E774*100+3,Proyectos!$M$3:$M$299,0)),"")</f>
        <v/>
      </c>
      <c r="F777" s="38" t="str">
        <f>IFERROR("#"&amp;INDEX(Proyectos!$A$3:$A$299,MATCH(F774*100+3,Proyectos!$M$3:$M$299,0))&amp;" · "&amp;INDEX(Proyectos!$D$3:$D$299,MATCH(F774*100+3,Proyectos!$M$3:$M$299,0)),"")</f>
        <v/>
      </c>
      <c r="G777" s="38" t="str">
        <f>IFERROR("#"&amp;INDEX(Proyectos!$A$3:$A$299,MATCH(G774*100+3,Proyectos!$M$3:$M$299,0))&amp;" · "&amp;INDEX(Proyectos!$D$3:$D$299,MATCH(G774*100+3,Proyectos!$M$3:$M$299,0)),"")</f>
        <v/>
      </c>
      <c r="I777" t="str">
        <f>IFERROR(INDEX(Proyectos!$H$3:$H$299,MATCH(A774*100+3,Proyectos!$M$3:$M$299,0)),"")</f>
        <v/>
      </c>
      <c r="J777" t="str">
        <f>IFERROR(INDEX(Proyectos!$H$3:$H$299,MATCH(B774*100+3,Proyectos!$M$3:$M$299,0)),"")</f>
        <v/>
      </c>
      <c r="K777" t="str">
        <f>IFERROR(INDEX(Proyectos!$H$3:$H$299,MATCH(C774*100+3,Proyectos!$M$3:$M$299,0)),"")</f>
        <v/>
      </c>
      <c r="L777" t="str">
        <f>IFERROR(INDEX(Proyectos!$H$3:$H$299,MATCH(D774*100+3,Proyectos!$M$3:$M$299,0)),"")</f>
        <v/>
      </c>
      <c r="M777" t="str">
        <f>IFERROR(INDEX(Proyectos!$H$3:$H$299,MATCH(E774*100+3,Proyectos!$M$3:$M$299,0)),"")</f>
        <v/>
      </c>
      <c r="N777" t="str">
        <f>IFERROR(INDEX(Proyectos!$H$3:$H$299,MATCH(F774*100+3,Proyectos!$M$3:$M$299,0)),"")</f>
        <v/>
      </c>
      <c r="O777" t="str">
        <f>IFERROR(INDEX(Proyectos!$H$3:$H$299,MATCH(G774*100+3,Proyectos!$M$3:$M$299,0)),"")</f>
        <v/>
      </c>
    </row>
    <row r="778" ht="24" customHeight="1">
      <c r="A778" s="38" t="str">
        <f>IFERROR("#"&amp;INDEX(Proyectos!$A$3:$A$299,MATCH(A774*100+4,Proyectos!$M$3:$M$299,0))&amp;" · "&amp;INDEX(Proyectos!$D$3:$D$299,MATCH(A774*100+4,Proyectos!$M$3:$M$299,0)),"")</f>
        <v/>
      </c>
      <c r="B778" s="38" t="str">
        <f>IFERROR("#"&amp;INDEX(Proyectos!$A$3:$A$299,MATCH(B774*100+4,Proyectos!$M$3:$M$299,0))&amp;" · "&amp;INDEX(Proyectos!$D$3:$D$299,MATCH(B774*100+4,Proyectos!$M$3:$M$299,0)),"")</f>
        <v/>
      </c>
      <c r="C778" s="38" t="str">
        <f>IFERROR("#"&amp;INDEX(Proyectos!$A$3:$A$299,MATCH(C774*100+4,Proyectos!$M$3:$M$299,0))&amp;" · "&amp;INDEX(Proyectos!$D$3:$D$299,MATCH(C774*100+4,Proyectos!$M$3:$M$299,0)),"")</f>
        <v/>
      </c>
      <c r="D778" s="38" t="str">
        <f>IFERROR("#"&amp;INDEX(Proyectos!$A$3:$A$299,MATCH(D774*100+4,Proyectos!$M$3:$M$299,0))&amp;" · "&amp;INDEX(Proyectos!$D$3:$D$299,MATCH(D774*100+4,Proyectos!$M$3:$M$299,0)),"")</f>
        <v/>
      </c>
      <c r="E778" s="38" t="str">
        <f>IFERROR("#"&amp;INDEX(Proyectos!$A$3:$A$299,MATCH(E774*100+4,Proyectos!$M$3:$M$299,0))&amp;" · "&amp;INDEX(Proyectos!$D$3:$D$299,MATCH(E774*100+4,Proyectos!$M$3:$M$299,0)),"")</f>
        <v/>
      </c>
      <c r="F778" s="38" t="str">
        <f>IFERROR("#"&amp;INDEX(Proyectos!$A$3:$A$299,MATCH(F774*100+4,Proyectos!$M$3:$M$299,0))&amp;" · "&amp;INDEX(Proyectos!$D$3:$D$299,MATCH(F774*100+4,Proyectos!$M$3:$M$299,0)),"")</f>
        <v/>
      </c>
      <c r="G778" s="38" t="str">
        <f>IFERROR("#"&amp;INDEX(Proyectos!$A$3:$A$299,MATCH(G774*100+4,Proyectos!$M$3:$M$299,0))&amp;" · "&amp;INDEX(Proyectos!$D$3:$D$299,MATCH(G774*100+4,Proyectos!$M$3:$M$299,0)),"")</f>
        <v/>
      </c>
      <c r="I778" t="str">
        <f>IFERROR(INDEX(Proyectos!$H$3:$H$299,MATCH(A774*100+4,Proyectos!$M$3:$M$299,0)),"")</f>
        <v/>
      </c>
      <c r="J778" t="str">
        <f>IFERROR(INDEX(Proyectos!$H$3:$H$299,MATCH(B774*100+4,Proyectos!$M$3:$M$299,0)),"")</f>
        <v/>
      </c>
      <c r="K778" t="str">
        <f>IFERROR(INDEX(Proyectos!$H$3:$H$299,MATCH(C774*100+4,Proyectos!$M$3:$M$299,0)),"")</f>
        <v/>
      </c>
      <c r="L778" t="str">
        <f>IFERROR(INDEX(Proyectos!$H$3:$H$299,MATCH(D774*100+4,Proyectos!$M$3:$M$299,0)),"")</f>
        <v/>
      </c>
      <c r="M778" t="str">
        <f>IFERROR(INDEX(Proyectos!$H$3:$H$299,MATCH(E774*100+4,Proyectos!$M$3:$M$299,0)),"")</f>
        <v/>
      </c>
      <c r="N778" t="str">
        <f>IFERROR(INDEX(Proyectos!$H$3:$H$299,MATCH(F774*100+4,Proyectos!$M$3:$M$299,0)),"")</f>
        <v/>
      </c>
      <c r="O778" t="str">
        <f>IFERROR(INDEX(Proyectos!$H$3:$H$299,MATCH(G774*100+4,Proyectos!$M$3:$M$299,0)),"")</f>
        <v/>
      </c>
    </row>
    <row r="779" ht="24" customHeight="1">
      <c r="A779" s="38" t="str">
        <f>IFERROR("#"&amp;INDEX(Proyectos!$A$3:$A$299,MATCH(A774*100+5,Proyectos!$M$3:$M$299,0))&amp;" · "&amp;INDEX(Proyectos!$D$3:$D$299,MATCH(A774*100+5,Proyectos!$M$3:$M$299,0)),"")</f>
        <v/>
      </c>
      <c r="B779" s="38" t="str">
        <f>IFERROR("#"&amp;INDEX(Proyectos!$A$3:$A$299,MATCH(B774*100+5,Proyectos!$M$3:$M$299,0))&amp;" · "&amp;INDEX(Proyectos!$D$3:$D$299,MATCH(B774*100+5,Proyectos!$M$3:$M$299,0)),"")</f>
        <v/>
      </c>
      <c r="C779" s="38" t="str">
        <f>IFERROR("#"&amp;INDEX(Proyectos!$A$3:$A$299,MATCH(C774*100+5,Proyectos!$M$3:$M$299,0))&amp;" · "&amp;INDEX(Proyectos!$D$3:$D$299,MATCH(C774*100+5,Proyectos!$M$3:$M$299,0)),"")</f>
        <v/>
      </c>
      <c r="D779" s="38" t="str">
        <f>IFERROR("#"&amp;INDEX(Proyectos!$A$3:$A$299,MATCH(D774*100+5,Proyectos!$M$3:$M$299,0))&amp;" · "&amp;INDEX(Proyectos!$D$3:$D$299,MATCH(D774*100+5,Proyectos!$M$3:$M$299,0)),"")</f>
        <v/>
      </c>
      <c r="E779" s="38" t="str">
        <f>IFERROR("#"&amp;INDEX(Proyectos!$A$3:$A$299,MATCH(E774*100+5,Proyectos!$M$3:$M$299,0))&amp;" · "&amp;INDEX(Proyectos!$D$3:$D$299,MATCH(E774*100+5,Proyectos!$M$3:$M$299,0)),"")</f>
        <v/>
      </c>
      <c r="F779" s="38" t="str">
        <f>IFERROR("#"&amp;INDEX(Proyectos!$A$3:$A$299,MATCH(F774*100+5,Proyectos!$M$3:$M$299,0))&amp;" · "&amp;INDEX(Proyectos!$D$3:$D$299,MATCH(F774*100+5,Proyectos!$M$3:$M$299,0)),"")</f>
        <v/>
      </c>
      <c r="G779" s="38" t="str">
        <f>IFERROR("#"&amp;INDEX(Proyectos!$A$3:$A$299,MATCH(G774*100+5,Proyectos!$M$3:$M$299,0))&amp;" · "&amp;INDEX(Proyectos!$D$3:$D$299,MATCH(G774*100+5,Proyectos!$M$3:$M$299,0)),"")</f>
        <v/>
      </c>
      <c r="I779" t="str">
        <f>IFERROR(INDEX(Proyectos!$H$3:$H$299,MATCH(A774*100+5,Proyectos!$M$3:$M$299,0)),"")</f>
        <v/>
      </c>
      <c r="J779" t="str">
        <f>IFERROR(INDEX(Proyectos!$H$3:$H$299,MATCH(B774*100+5,Proyectos!$M$3:$M$299,0)),"")</f>
        <v/>
      </c>
      <c r="K779" t="str">
        <f>IFERROR(INDEX(Proyectos!$H$3:$H$299,MATCH(C774*100+5,Proyectos!$M$3:$M$299,0)),"")</f>
        <v/>
      </c>
      <c r="L779" t="str">
        <f>IFERROR(INDEX(Proyectos!$H$3:$H$299,MATCH(D774*100+5,Proyectos!$M$3:$M$299,0)),"")</f>
        <v/>
      </c>
      <c r="M779" t="str">
        <f>IFERROR(INDEX(Proyectos!$H$3:$H$299,MATCH(E774*100+5,Proyectos!$M$3:$M$299,0)),"")</f>
        <v/>
      </c>
      <c r="N779" t="str">
        <f>IFERROR(INDEX(Proyectos!$H$3:$H$299,MATCH(F774*100+5,Proyectos!$M$3:$M$299,0)),"")</f>
        <v/>
      </c>
      <c r="O779" t="str">
        <f>IFERROR(INDEX(Proyectos!$H$3:$H$299,MATCH(G774*100+5,Proyectos!$M$3:$M$299,0)),"")</f>
        <v/>
      </c>
    </row>
    <row r="780" ht="24" customHeight="1">
      <c r="A780" s="38" t="str">
        <f>IFERROR("#"&amp;INDEX(Proyectos!$A$3:$A$299,MATCH(A774*100+6,Proyectos!$M$3:$M$299,0))&amp;" · "&amp;INDEX(Proyectos!$D$3:$D$299,MATCH(A774*100+6,Proyectos!$M$3:$M$299,0)),"")</f>
        <v/>
      </c>
      <c r="B780" s="38" t="str">
        <f>IFERROR("#"&amp;INDEX(Proyectos!$A$3:$A$299,MATCH(B774*100+6,Proyectos!$M$3:$M$299,0))&amp;" · "&amp;INDEX(Proyectos!$D$3:$D$299,MATCH(B774*100+6,Proyectos!$M$3:$M$299,0)),"")</f>
        <v/>
      </c>
      <c r="C780" s="38" t="str">
        <f>IFERROR("#"&amp;INDEX(Proyectos!$A$3:$A$299,MATCH(C774*100+6,Proyectos!$M$3:$M$299,0))&amp;" · "&amp;INDEX(Proyectos!$D$3:$D$299,MATCH(C774*100+6,Proyectos!$M$3:$M$299,0)),"")</f>
        <v/>
      </c>
      <c r="D780" s="38" t="str">
        <f>IFERROR("#"&amp;INDEX(Proyectos!$A$3:$A$299,MATCH(D774*100+6,Proyectos!$M$3:$M$299,0))&amp;" · "&amp;INDEX(Proyectos!$D$3:$D$299,MATCH(D774*100+6,Proyectos!$M$3:$M$299,0)),"")</f>
        <v/>
      </c>
      <c r="E780" s="38" t="str">
        <f>IFERROR("#"&amp;INDEX(Proyectos!$A$3:$A$299,MATCH(E774*100+6,Proyectos!$M$3:$M$299,0))&amp;" · "&amp;INDEX(Proyectos!$D$3:$D$299,MATCH(E774*100+6,Proyectos!$M$3:$M$299,0)),"")</f>
        <v/>
      </c>
      <c r="F780" s="38" t="str">
        <f>IFERROR("#"&amp;INDEX(Proyectos!$A$3:$A$299,MATCH(F774*100+6,Proyectos!$M$3:$M$299,0))&amp;" · "&amp;INDEX(Proyectos!$D$3:$D$299,MATCH(F774*100+6,Proyectos!$M$3:$M$299,0)),"")</f>
        <v/>
      </c>
      <c r="G780" s="38" t="str">
        <f>IFERROR("#"&amp;INDEX(Proyectos!$A$3:$A$299,MATCH(G774*100+6,Proyectos!$M$3:$M$299,0))&amp;" · "&amp;INDEX(Proyectos!$D$3:$D$299,MATCH(G774*100+6,Proyectos!$M$3:$M$299,0)),"")</f>
        <v/>
      </c>
      <c r="I780" t="str">
        <f>IFERROR(INDEX(Proyectos!$H$3:$H$299,MATCH(A774*100+6,Proyectos!$M$3:$M$299,0)),"")</f>
        <v/>
      </c>
      <c r="J780" t="str">
        <f>IFERROR(INDEX(Proyectos!$H$3:$H$299,MATCH(B774*100+6,Proyectos!$M$3:$M$299,0)),"")</f>
        <v/>
      </c>
      <c r="K780" t="str">
        <f>IFERROR(INDEX(Proyectos!$H$3:$H$299,MATCH(C774*100+6,Proyectos!$M$3:$M$299,0)),"")</f>
        <v/>
      </c>
      <c r="L780" t="str">
        <f>IFERROR(INDEX(Proyectos!$H$3:$H$299,MATCH(D774*100+6,Proyectos!$M$3:$M$299,0)),"")</f>
        <v/>
      </c>
      <c r="M780" t="str">
        <f>IFERROR(INDEX(Proyectos!$H$3:$H$299,MATCH(E774*100+6,Proyectos!$M$3:$M$299,0)),"")</f>
        <v/>
      </c>
      <c r="N780" t="str">
        <f>IFERROR(INDEX(Proyectos!$H$3:$H$299,MATCH(F774*100+6,Proyectos!$M$3:$M$299,0)),"")</f>
        <v/>
      </c>
      <c r="O780" t="str">
        <f>IFERROR(INDEX(Proyectos!$H$3:$H$299,MATCH(G774*100+6,Proyectos!$M$3:$M$299,0)),"")</f>
        <v/>
      </c>
    </row>
    <row r="781" ht="24" customHeight="1">
      <c r="A781" s="38" t="str">
        <f>IFERROR("#"&amp;INDEX(Proyectos!$A$3:$A$299,MATCH(A774*100+7,Proyectos!$M$3:$M$299,0))&amp;" · "&amp;INDEX(Proyectos!$D$3:$D$299,MATCH(A774*100+7,Proyectos!$M$3:$M$299,0)),"")</f>
        <v/>
      </c>
      <c r="B781" s="38" t="str">
        <f>IFERROR("#"&amp;INDEX(Proyectos!$A$3:$A$299,MATCH(B774*100+7,Proyectos!$M$3:$M$299,0))&amp;" · "&amp;INDEX(Proyectos!$D$3:$D$299,MATCH(B774*100+7,Proyectos!$M$3:$M$299,0)),"")</f>
        <v/>
      </c>
      <c r="C781" s="38" t="str">
        <f>IFERROR("#"&amp;INDEX(Proyectos!$A$3:$A$299,MATCH(C774*100+7,Proyectos!$M$3:$M$299,0))&amp;" · "&amp;INDEX(Proyectos!$D$3:$D$299,MATCH(C774*100+7,Proyectos!$M$3:$M$299,0)),"")</f>
        <v/>
      </c>
      <c r="D781" s="38" t="str">
        <f>IFERROR("#"&amp;INDEX(Proyectos!$A$3:$A$299,MATCH(D774*100+7,Proyectos!$M$3:$M$299,0))&amp;" · "&amp;INDEX(Proyectos!$D$3:$D$299,MATCH(D774*100+7,Proyectos!$M$3:$M$299,0)),"")</f>
        <v/>
      </c>
      <c r="E781" s="38" t="str">
        <f>IFERROR("#"&amp;INDEX(Proyectos!$A$3:$A$299,MATCH(E774*100+7,Proyectos!$M$3:$M$299,0))&amp;" · "&amp;INDEX(Proyectos!$D$3:$D$299,MATCH(E774*100+7,Proyectos!$M$3:$M$299,0)),"")</f>
        <v/>
      </c>
      <c r="F781" s="38" t="str">
        <f>IFERROR("#"&amp;INDEX(Proyectos!$A$3:$A$299,MATCH(F774*100+7,Proyectos!$M$3:$M$299,0))&amp;" · "&amp;INDEX(Proyectos!$D$3:$D$299,MATCH(F774*100+7,Proyectos!$M$3:$M$299,0)),"")</f>
        <v/>
      </c>
      <c r="G781" s="38" t="str">
        <f>IFERROR("#"&amp;INDEX(Proyectos!$A$3:$A$299,MATCH(G774*100+7,Proyectos!$M$3:$M$299,0))&amp;" · "&amp;INDEX(Proyectos!$D$3:$D$299,MATCH(G774*100+7,Proyectos!$M$3:$M$299,0)),"")</f>
        <v/>
      </c>
      <c r="I781" t="str">
        <f>IFERROR(INDEX(Proyectos!$H$3:$H$299,MATCH(A774*100+7,Proyectos!$M$3:$M$299,0)),"")</f>
        <v/>
      </c>
      <c r="J781" t="str">
        <f>IFERROR(INDEX(Proyectos!$H$3:$H$299,MATCH(B774*100+7,Proyectos!$M$3:$M$299,0)),"")</f>
        <v/>
      </c>
      <c r="K781" t="str">
        <f>IFERROR(INDEX(Proyectos!$H$3:$H$299,MATCH(C774*100+7,Proyectos!$M$3:$M$299,0)),"")</f>
        <v/>
      </c>
      <c r="L781" t="str">
        <f>IFERROR(INDEX(Proyectos!$H$3:$H$299,MATCH(D774*100+7,Proyectos!$M$3:$M$299,0)),"")</f>
        <v/>
      </c>
      <c r="M781" t="str">
        <f>IFERROR(INDEX(Proyectos!$H$3:$H$299,MATCH(E774*100+7,Proyectos!$M$3:$M$299,0)),"")</f>
        <v/>
      </c>
      <c r="N781" t="str">
        <f>IFERROR(INDEX(Proyectos!$H$3:$H$299,MATCH(F774*100+7,Proyectos!$M$3:$M$299,0)),"")</f>
        <v/>
      </c>
      <c r="O781" t="str">
        <f>IFERROR(INDEX(Proyectos!$H$3:$H$299,MATCH(G774*100+7,Proyectos!$M$3:$M$299,0)),"")</f>
        <v/>
      </c>
    </row>
    <row r="782" ht="24" customHeight="1">
      <c r="A782" s="38" t="str">
        <f>IFERROR("#"&amp;INDEX(Proyectos!$A$3:$A$299,MATCH(A774*100+8,Proyectos!$M$3:$M$299,0))&amp;" · "&amp;INDEX(Proyectos!$D$3:$D$299,MATCH(A774*100+8,Proyectos!$M$3:$M$299,0)),"")</f>
        <v/>
      </c>
      <c r="B782" s="38" t="str">
        <f>IFERROR("#"&amp;INDEX(Proyectos!$A$3:$A$299,MATCH(B774*100+8,Proyectos!$M$3:$M$299,0))&amp;" · "&amp;INDEX(Proyectos!$D$3:$D$299,MATCH(B774*100+8,Proyectos!$M$3:$M$299,0)),"")</f>
        <v/>
      </c>
      <c r="C782" s="38" t="str">
        <f>IFERROR("#"&amp;INDEX(Proyectos!$A$3:$A$299,MATCH(C774*100+8,Proyectos!$M$3:$M$299,0))&amp;" · "&amp;INDEX(Proyectos!$D$3:$D$299,MATCH(C774*100+8,Proyectos!$M$3:$M$299,0)),"")</f>
        <v/>
      </c>
      <c r="D782" s="38" t="str">
        <f>IFERROR("#"&amp;INDEX(Proyectos!$A$3:$A$299,MATCH(D774*100+8,Proyectos!$M$3:$M$299,0))&amp;" · "&amp;INDEX(Proyectos!$D$3:$D$299,MATCH(D774*100+8,Proyectos!$M$3:$M$299,0)),"")</f>
        <v/>
      </c>
      <c r="E782" s="38" t="str">
        <f>IFERROR("#"&amp;INDEX(Proyectos!$A$3:$A$299,MATCH(E774*100+8,Proyectos!$M$3:$M$299,0))&amp;" · "&amp;INDEX(Proyectos!$D$3:$D$299,MATCH(E774*100+8,Proyectos!$M$3:$M$299,0)),"")</f>
        <v/>
      </c>
      <c r="F782" s="38" t="str">
        <f>IFERROR("#"&amp;INDEX(Proyectos!$A$3:$A$299,MATCH(F774*100+8,Proyectos!$M$3:$M$299,0))&amp;" · "&amp;INDEX(Proyectos!$D$3:$D$299,MATCH(F774*100+8,Proyectos!$M$3:$M$299,0)),"")</f>
        <v/>
      </c>
      <c r="G782" s="38" t="str">
        <f>IFERROR("#"&amp;INDEX(Proyectos!$A$3:$A$299,MATCH(G774*100+8,Proyectos!$M$3:$M$299,0))&amp;" · "&amp;INDEX(Proyectos!$D$3:$D$299,MATCH(G774*100+8,Proyectos!$M$3:$M$299,0)),"")</f>
        <v/>
      </c>
      <c r="I782" t="str">
        <f>IFERROR(INDEX(Proyectos!$H$3:$H$299,MATCH(A774*100+8,Proyectos!$M$3:$M$299,0)),"")</f>
        <v/>
      </c>
      <c r="J782" t="str">
        <f>IFERROR(INDEX(Proyectos!$H$3:$H$299,MATCH(B774*100+8,Proyectos!$M$3:$M$299,0)),"")</f>
        <v/>
      </c>
      <c r="K782" t="str">
        <f>IFERROR(INDEX(Proyectos!$H$3:$H$299,MATCH(C774*100+8,Proyectos!$M$3:$M$299,0)),"")</f>
        <v/>
      </c>
      <c r="L782" t="str">
        <f>IFERROR(INDEX(Proyectos!$H$3:$H$299,MATCH(D774*100+8,Proyectos!$M$3:$M$299,0)),"")</f>
        <v/>
      </c>
      <c r="M782" t="str">
        <f>IFERROR(INDEX(Proyectos!$H$3:$H$299,MATCH(E774*100+8,Proyectos!$M$3:$M$299,0)),"")</f>
        <v/>
      </c>
      <c r="N782" t="str">
        <f>IFERROR(INDEX(Proyectos!$H$3:$H$299,MATCH(F774*100+8,Proyectos!$M$3:$M$299,0)),"")</f>
        <v/>
      </c>
      <c r="O782" t="str">
        <f>IFERROR(INDEX(Proyectos!$H$3:$H$299,MATCH(G774*100+8,Proyectos!$M$3:$M$299,0)),"")</f>
        <v/>
      </c>
    </row>
    <row r="783" ht="15" customHeight="1">
      <c r="A783" s="37" t="n">
        <v>46678</v>
      </c>
      <c r="B783" s="37" t="n">
        <v>46679</v>
      </c>
      <c r="C783" s="37" t="n">
        <v>46680</v>
      </c>
      <c r="D783" s="37" t="n">
        <v>46681</v>
      </c>
      <c r="E783" s="37" t="n">
        <v>46682</v>
      </c>
      <c r="F783" s="37" t="n">
        <v>46683</v>
      </c>
      <c r="G783" s="37" t="n">
        <v>46684</v>
      </c>
    </row>
    <row r="784" ht="24" customHeight="1">
      <c r="A784" s="38" t="str">
        <f>IFERROR("#"&amp;INDEX(Proyectos!$A$3:$A$299,MATCH(A783*100+1,Proyectos!$M$3:$M$299,0))&amp;" · "&amp;INDEX(Proyectos!$D$3:$D$299,MATCH(A783*100+1,Proyectos!$M$3:$M$299,0)),"")</f>
        <v/>
      </c>
      <c r="B784" s="38" t="str">
        <f>IFERROR("#"&amp;INDEX(Proyectos!$A$3:$A$299,MATCH(B783*100+1,Proyectos!$M$3:$M$299,0))&amp;" · "&amp;INDEX(Proyectos!$D$3:$D$299,MATCH(B783*100+1,Proyectos!$M$3:$M$299,0)),"")</f>
        <v/>
      </c>
      <c r="C784" s="38" t="str">
        <f>IFERROR("#"&amp;INDEX(Proyectos!$A$3:$A$299,MATCH(C783*100+1,Proyectos!$M$3:$M$299,0))&amp;" · "&amp;INDEX(Proyectos!$D$3:$D$299,MATCH(C783*100+1,Proyectos!$M$3:$M$299,0)),"")</f>
        <v/>
      </c>
      <c r="D784" s="38" t="str">
        <f>IFERROR("#"&amp;INDEX(Proyectos!$A$3:$A$299,MATCH(D783*100+1,Proyectos!$M$3:$M$299,0))&amp;" · "&amp;INDEX(Proyectos!$D$3:$D$299,MATCH(D783*100+1,Proyectos!$M$3:$M$299,0)),"")</f>
        <v/>
      </c>
      <c r="E784" s="38" t="str">
        <f>IFERROR("#"&amp;INDEX(Proyectos!$A$3:$A$299,MATCH(E783*100+1,Proyectos!$M$3:$M$299,0))&amp;" · "&amp;INDEX(Proyectos!$D$3:$D$299,MATCH(E783*100+1,Proyectos!$M$3:$M$299,0)),"")</f>
        <v/>
      </c>
      <c r="F784" s="38" t="str">
        <f>IFERROR("#"&amp;INDEX(Proyectos!$A$3:$A$299,MATCH(F783*100+1,Proyectos!$M$3:$M$299,0))&amp;" · "&amp;INDEX(Proyectos!$D$3:$D$299,MATCH(F783*100+1,Proyectos!$M$3:$M$299,0)),"")</f>
        <v/>
      </c>
      <c r="G784" s="38" t="str">
        <f>IFERROR("#"&amp;INDEX(Proyectos!$A$3:$A$299,MATCH(G783*100+1,Proyectos!$M$3:$M$299,0))&amp;" · "&amp;INDEX(Proyectos!$D$3:$D$299,MATCH(G783*100+1,Proyectos!$M$3:$M$299,0)),"")</f>
        <v/>
      </c>
      <c r="I784" t="str">
        <f>IFERROR(INDEX(Proyectos!$H$3:$H$299,MATCH(A783*100+1,Proyectos!$M$3:$M$299,0)),"")</f>
        <v/>
      </c>
      <c r="J784" t="str">
        <f>IFERROR(INDEX(Proyectos!$H$3:$H$299,MATCH(B783*100+1,Proyectos!$M$3:$M$299,0)),"")</f>
        <v/>
      </c>
      <c r="K784" t="str">
        <f>IFERROR(INDEX(Proyectos!$H$3:$H$299,MATCH(C783*100+1,Proyectos!$M$3:$M$299,0)),"")</f>
        <v/>
      </c>
      <c r="L784" t="str">
        <f>IFERROR(INDEX(Proyectos!$H$3:$H$299,MATCH(D783*100+1,Proyectos!$M$3:$M$299,0)),"")</f>
        <v/>
      </c>
      <c r="M784" t="str">
        <f>IFERROR(INDEX(Proyectos!$H$3:$H$299,MATCH(E783*100+1,Proyectos!$M$3:$M$299,0)),"")</f>
        <v/>
      </c>
      <c r="N784" t="str">
        <f>IFERROR(INDEX(Proyectos!$H$3:$H$299,MATCH(F783*100+1,Proyectos!$M$3:$M$299,0)),"")</f>
        <v/>
      </c>
      <c r="O784" t="str">
        <f>IFERROR(INDEX(Proyectos!$H$3:$H$299,MATCH(G783*100+1,Proyectos!$M$3:$M$299,0)),"")</f>
        <v/>
      </c>
    </row>
    <row r="785" ht="24" customHeight="1">
      <c r="A785" s="38" t="str">
        <f>IFERROR("#"&amp;INDEX(Proyectos!$A$3:$A$299,MATCH(A783*100+2,Proyectos!$M$3:$M$299,0))&amp;" · "&amp;INDEX(Proyectos!$D$3:$D$299,MATCH(A783*100+2,Proyectos!$M$3:$M$299,0)),"")</f>
        <v/>
      </c>
      <c r="B785" s="38" t="str">
        <f>IFERROR("#"&amp;INDEX(Proyectos!$A$3:$A$299,MATCH(B783*100+2,Proyectos!$M$3:$M$299,0))&amp;" · "&amp;INDEX(Proyectos!$D$3:$D$299,MATCH(B783*100+2,Proyectos!$M$3:$M$299,0)),"")</f>
        <v/>
      </c>
      <c r="C785" s="38" t="str">
        <f>IFERROR("#"&amp;INDEX(Proyectos!$A$3:$A$299,MATCH(C783*100+2,Proyectos!$M$3:$M$299,0))&amp;" · "&amp;INDEX(Proyectos!$D$3:$D$299,MATCH(C783*100+2,Proyectos!$M$3:$M$299,0)),"")</f>
        <v/>
      </c>
      <c r="D785" s="38" t="str">
        <f>IFERROR("#"&amp;INDEX(Proyectos!$A$3:$A$299,MATCH(D783*100+2,Proyectos!$M$3:$M$299,0))&amp;" · "&amp;INDEX(Proyectos!$D$3:$D$299,MATCH(D783*100+2,Proyectos!$M$3:$M$299,0)),"")</f>
        <v/>
      </c>
      <c r="E785" s="38" t="str">
        <f>IFERROR("#"&amp;INDEX(Proyectos!$A$3:$A$299,MATCH(E783*100+2,Proyectos!$M$3:$M$299,0))&amp;" · "&amp;INDEX(Proyectos!$D$3:$D$299,MATCH(E783*100+2,Proyectos!$M$3:$M$299,0)),"")</f>
        <v/>
      </c>
      <c r="F785" s="38" t="str">
        <f>IFERROR("#"&amp;INDEX(Proyectos!$A$3:$A$299,MATCH(F783*100+2,Proyectos!$M$3:$M$299,0))&amp;" · "&amp;INDEX(Proyectos!$D$3:$D$299,MATCH(F783*100+2,Proyectos!$M$3:$M$299,0)),"")</f>
        <v/>
      </c>
      <c r="G785" s="38" t="str">
        <f>IFERROR("#"&amp;INDEX(Proyectos!$A$3:$A$299,MATCH(G783*100+2,Proyectos!$M$3:$M$299,0))&amp;" · "&amp;INDEX(Proyectos!$D$3:$D$299,MATCH(G783*100+2,Proyectos!$M$3:$M$299,0)),"")</f>
        <v/>
      </c>
      <c r="I785" t="str">
        <f>IFERROR(INDEX(Proyectos!$H$3:$H$299,MATCH(A783*100+2,Proyectos!$M$3:$M$299,0)),"")</f>
        <v/>
      </c>
      <c r="J785" t="str">
        <f>IFERROR(INDEX(Proyectos!$H$3:$H$299,MATCH(B783*100+2,Proyectos!$M$3:$M$299,0)),"")</f>
        <v/>
      </c>
      <c r="K785" t="str">
        <f>IFERROR(INDEX(Proyectos!$H$3:$H$299,MATCH(C783*100+2,Proyectos!$M$3:$M$299,0)),"")</f>
        <v/>
      </c>
      <c r="L785" t="str">
        <f>IFERROR(INDEX(Proyectos!$H$3:$H$299,MATCH(D783*100+2,Proyectos!$M$3:$M$299,0)),"")</f>
        <v/>
      </c>
      <c r="M785" t="str">
        <f>IFERROR(INDEX(Proyectos!$H$3:$H$299,MATCH(E783*100+2,Proyectos!$M$3:$M$299,0)),"")</f>
        <v/>
      </c>
      <c r="N785" t="str">
        <f>IFERROR(INDEX(Proyectos!$H$3:$H$299,MATCH(F783*100+2,Proyectos!$M$3:$M$299,0)),"")</f>
        <v/>
      </c>
      <c r="O785" t="str">
        <f>IFERROR(INDEX(Proyectos!$H$3:$H$299,MATCH(G783*100+2,Proyectos!$M$3:$M$299,0)),"")</f>
        <v/>
      </c>
    </row>
    <row r="786" ht="24" customHeight="1">
      <c r="A786" s="38" t="str">
        <f>IFERROR("#"&amp;INDEX(Proyectos!$A$3:$A$299,MATCH(A783*100+3,Proyectos!$M$3:$M$299,0))&amp;" · "&amp;INDEX(Proyectos!$D$3:$D$299,MATCH(A783*100+3,Proyectos!$M$3:$M$299,0)),"")</f>
        <v/>
      </c>
      <c r="B786" s="38" t="str">
        <f>IFERROR("#"&amp;INDEX(Proyectos!$A$3:$A$299,MATCH(B783*100+3,Proyectos!$M$3:$M$299,0))&amp;" · "&amp;INDEX(Proyectos!$D$3:$D$299,MATCH(B783*100+3,Proyectos!$M$3:$M$299,0)),"")</f>
        <v/>
      </c>
      <c r="C786" s="38" t="str">
        <f>IFERROR("#"&amp;INDEX(Proyectos!$A$3:$A$299,MATCH(C783*100+3,Proyectos!$M$3:$M$299,0))&amp;" · "&amp;INDEX(Proyectos!$D$3:$D$299,MATCH(C783*100+3,Proyectos!$M$3:$M$299,0)),"")</f>
        <v/>
      </c>
      <c r="D786" s="38" t="str">
        <f>IFERROR("#"&amp;INDEX(Proyectos!$A$3:$A$299,MATCH(D783*100+3,Proyectos!$M$3:$M$299,0))&amp;" · "&amp;INDEX(Proyectos!$D$3:$D$299,MATCH(D783*100+3,Proyectos!$M$3:$M$299,0)),"")</f>
        <v/>
      </c>
      <c r="E786" s="38" t="str">
        <f>IFERROR("#"&amp;INDEX(Proyectos!$A$3:$A$299,MATCH(E783*100+3,Proyectos!$M$3:$M$299,0))&amp;" · "&amp;INDEX(Proyectos!$D$3:$D$299,MATCH(E783*100+3,Proyectos!$M$3:$M$299,0)),"")</f>
        <v/>
      </c>
      <c r="F786" s="38" t="str">
        <f>IFERROR("#"&amp;INDEX(Proyectos!$A$3:$A$299,MATCH(F783*100+3,Proyectos!$M$3:$M$299,0))&amp;" · "&amp;INDEX(Proyectos!$D$3:$D$299,MATCH(F783*100+3,Proyectos!$M$3:$M$299,0)),"")</f>
        <v/>
      </c>
      <c r="G786" s="38" t="str">
        <f>IFERROR("#"&amp;INDEX(Proyectos!$A$3:$A$299,MATCH(G783*100+3,Proyectos!$M$3:$M$299,0))&amp;" · "&amp;INDEX(Proyectos!$D$3:$D$299,MATCH(G783*100+3,Proyectos!$M$3:$M$299,0)),"")</f>
        <v/>
      </c>
      <c r="I786" t="str">
        <f>IFERROR(INDEX(Proyectos!$H$3:$H$299,MATCH(A783*100+3,Proyectos!$M$3:$M$299,0)),"")</f>
        <v/>
      </c>
      <c r="J786" t="str">
        <f>IFERROR(INDEX(Proyectos!$H$3:$H$299,MATCH(B783*100+3,Proyectos!$M$3:$M$299,0)),"")</f>
        <v/>
      </c>
      <c r="K786" t="str">
        <f>IFERROR(INDEX(Proyectos!$H$3:$H$299,MATCH(C783*100+3,Proyectos!$M$3:$M$299,0)),"")</f>
        <v/>
      </c>
      <c r="L786" t="str">
        <f>IFERROR(INDEX(Proyectos!$H$3:$H$299,MATCH(D783*100+3,Proyectos!$M$3:$M$299,0)),"")</f>
        <v/>
      </c>
      <c r="M786" t="str">
        <f>IFERROR(INDEX(Proyectos!$H$3:$H$299,MATCH(E783*100+3,Proyectos!$M$3:$M$299,0)),"")</f>
        <v/>
      </c>
      <c r="N786" t="str">
        <f>IFERROR(INDEX(Proyectos!$H$3:$H$299,MATCH(F783*100+3,Proyectos!$M$3:$M$299,0)),"")</f>
        <v/>
      </c>
      <c r="O786" t="str">
        <f>IFERROR(INDEX(Proyectos!$H$3:$H$299,MATCH(G783*100+3,Proyectos!$M$3:$M$299,0)),"")</f>
        <v/>
      </c>
    </row>
    <row r="787" ht="24" customHeight="1">
      <c r="A787" s="38" t="str">
        <f>IFERROR("#"&amp;INDEX(Proyectos!$A$3:$A$299,MATCH(A783*100+4,Proyectos!$M$3:$M$299,0))&amp;" · "&amp;INDEX(Proyectos!$D$3:$D$299,MATCH(A783*100+4,Proyectos!$M$3:$M$299,0)),"")</f>
        <v/>
      </c>
      <c r="B787" s="38" t="str">
        <f>IFERROR("#"&amp;INDEX(Proyectos!$A$3:$A$299,MATCH(B783*100+4,Proyectos!$M$3:$M$299,0))&amp;" · "&amp;INDEX(Proyectos!$D$3:$D$299,MATCH(B783*100+4,Proyectos!$M$3:$M$299,0)),"")</f>
        <v/>
      </c>
      <c r="C787" s="38" t="str">
        <f>IFERROR("#"&amp;INDEX(Proyectos!$A$3:$A$299,MATCH(C783*100+4,Proyectos!$M$3:$M$299,0))&amp;" · "&amp;INDEX(Proyectos!$D$3:$D$299,MATCH(C783*100+4,Proyectos!$M$3:$M$299,0)),"")</f>
        <v/>
      </c>
      <c r="D787" s="38" t="str">
        <f>IFERROR("#"&amp;INDEX(Proyectos!$A$3:$A$299,MATCH(D783*100+4,Proyectos!$M$3:$M$299,0))&amp;" · "&amp;INDEX(Proyectos!$D$3:$D$299,MATCH(D783*100+4,Proyectos!$M$3:$M$299,0)),"")</f>
        <v/>
      </c>
      <c r="E787" s="38" t="str">
        <f>IFERROR("#"&amp;INDEX(Proyectos!$A$3:$A$299,MATCH(E783*100+4,Proyectos!$M$3:$M$299,0))&amp;" · "&amp;INDEX(Proyectos!$D$3:$D$299,MATCH(E783*100+4,Proyectos!$M$3:$M$299,0)),"")</f>
        <v/>
      </c>
      <c r="F787" s="38" t="str">
        <f>IFERROR("#"&amp;INDEX(Proyectos!$A$3:$A$299,MATCH(F783*100+4,Proyectos!$M$3:$M$299,0))&amp;" · "&amp;INDEX(Proyectos!$D$3:$D$299,MATCH(F783*100+4,Proyectos!$M$3:$M$299,0)),"")</f>
        <v/>
      </c>
      <c r="G787" s="38" t="str">
        <f>IFERROR("#"&amp;INDEX(Proyectos!$A$3:$A$299,MATCH(G783*100+4,Proyectos!$M$3:$M$299,0))&amp;" · "&amp;INDEX(Proyectos!$D$3:$D$299,MATCH(G783*100+4,Proyectos!$M$3:$M$299,0)),"")</f>
        <v/>
      </c>
      <c r="I787" t="str">
        <f>IFERROR(INDEX(Proyectos!$H$3:$H$299,MATCH(A783*100+4,Proyectos!$M$3:$M$299,0)),"")</f>
        <v/>
      </c>
      <c r="J787" t="str">
        <f>IFERROR(INDEX(Proyectos!$H$3:$H$299,MATCH(B783*100+4,Proyectos!$M$3:$M$299,0)),"")</f>
        <v/>
      </c>
      <c r="K787" t="str">
        <f>IFERROR(INDEX(Proyectos!$H$3:$H$299,MATCH(C783*100+4,Proyectos!$M$3:$M$299,0)),"")</f>
        <v/>
      </c>
      <c r="L787" t="str">
        <f>IFERROR(INDEX(Proyectos!$H$3:$H$299,MATCH(D783*100+4,Proyectos!$M$3:$M$299,0)),"")</f>
        <v/>
      </c>
      <c r="M787" t="str">
        <f>IFERROR(INDEX(Proyectos!$H$3:$H$299,MATCH(E783*100+4,Proyectos!$M$3:$M$299,0)),"")</f>
        <v/>
      </c>
      <c r="N787" t="str">
        <f>IFERROR(INDEX(Proyectos!$H$3:$H$299,MATCH(F783*100+4,Proyectos!$M$3:$M$299,0)),"")</f>
        <v/>
      </c>
      <c r="O787" t="str">
        <f>IFERROR(INDEX(Proyectos!$H$3:$H$299,MATCH(G783*100+4,Proyectos!$M$3:$M$299,0)),"")</f>
        <v/>
      </c>
    </row>
    <row r="788" ht="24" customHeight="1">
      <c r="A788" s="38" t="str">
        <f>IFERROR("#"&amp;INDEX(Proyectos!$A$3:$A$299,MATCH(A783*100+5,Proyectos!$M$3:$M$299,0))&amp;" · "&amp;INDEX(Proyectos!$D$3:$D$299,MATCH(A783*100+5,Proyectos!$M$3:$M$299,0)),"")</f>
        <v/>
      </c>
      <c r="B788" s="38" t="str">
        <f>IFERROR("#"&amp;INDEX(Proyectos!$A$3:$A$299,MATCH(B783*100+5,Proyectos!$M$3:$M$299,0))&amp;" · "&amp;INDEX(Proyectos!$D$3:$D$299,MATCH(B783*100+5,Proyectos!$M$3:$M$299,0)),"")</f>
        <v/>
      </c>
      <c r="C788" s="38" t="str">
        <f>IFERROR("#"&amp;INDEX(Proyectos!$A$3:$A$299,MATCH(C783*100+5,Proyectos!$M$3:$M$299,0))&amp;" · "&amp;INDEX(Proyectos!$D$3:$D$299,MATCH(C783*100+5,Proyectos!$M$3:$M$299,0)),"")</f>
        <v/>
      </c>
      <c r="D788" s="38" t="str">
        <f>IFERROR("#"&amp;INDEX(Proyectos!$A$3:$A$299,MATCH(D783*100+5,Proyectos!$M$3:$M$299,0))&amp;" · "&amp;INDEX(Proyectos!$D$3:$D$299,MATCH(D783*100+5,Proyectos!$M$3:$M$299,0)),"")</f>
        <v/>
      </c>
      <c r="E788" s="38" t="str">
        <f>IFERROR("#"&amp;INDEX(Proyectos!$A$3:$A$299,MATCH(E783*100+5,Proyectos!$M$3:$M$299,0))&amp;" · "&amp;INDEX(Proyectos!$D$3:$D$299,MATCH(E783*100+5,Proyectos!$M$3:$M$299,0)),"")</f>
        <v/>
      </c>
      <c r="F788" s="38" t="str">
        <f>IFERROR("#"&amp;INDEX(Proyectos!$A$3:$A$299,MATCH(F783*100+5,Proyectos!$M$3:$M$299,0))&amp;" · "&amp;INDEX(Proyectos!$D$3:$D$299,MATCH(F783*100+5,Proyectos!$M$3:$M$299,0)),"")</f>
        <v/>
      </c>
      <c r="G788" s="38" t="str">
        <f>IFERROR("#"&amp;INDEX(Proyectos!$A$3:$A$299,MATCH(G783*100+5,Proyectos!$M$3:$M$299,0))&amp;" · "&amp;INDEX(Proyectos!$D$3:$D$299,MATCH(G783*100+5,Proyectos!$M$3:$M$299,0)),"")</f>
        <v/>
      </c>
      <c r="I788" t="str">
        <f>IFERROR(INDEX(Proyectos!$H$3:$H$299,MATCH(A783*100+5,Proyectos!$M$3:$M$299,0)),"")</f>
        <v/>
      </c>
      <c r="J788" t="str">
        <f>IFERROR(INDEX(Proyectos!$H$3:$H$299,MATCH(B783*100+5,Proyectos!$M$3:$M$299,0)),"")</f>
        <v/>
      </c>
      <c r="K788" t="str">
        <f>IFERROR(INDEX(Proyectos!$H$3:$H$299,MATCH(C783*100+5,Proyectos!$M$3:$M$299,0)),"")</f>
        <v/>
      </c>
      <c r="L788" t="str">
        <f>IFERROR(INDEX(Proyectos!$H$3:$H$299,MATCH(D783*100+5,Proyectos!$M$3:$M$299,0)),"")</f>
        <v/>
      </c>
      <c r="M788" t="str">
        <f>IFERROR(INDEX(Proyectos!$H$3:$H$299,MATCH(E783*100+5,Proyectos!$M$3:$M$299,0)),"")</f>
        <v/>
      </c>
      <c r="N788" t="str">
        <f>IFERROR(INDEX(Proyectos!$H$3:$H$299,MATCH(F783*100+5,Proyectos!$M$3:$M$299,0)),"")</f>
        <v/>
      </c>
      <c r="O788" t="str">
        <f>IFERROR(INDEX(Proyectos!$H$3:$H$299,MATCH(G783*100+5,Proyectos!$M$3:$M$299,0)),"")</f>
        <v/>
      </c>
    </row>
    <row r="789" ht="24" customHeight="1">
      <c r="A789" s="38" t="str">
        <f>IFERROR("#"&amp;INDEX(Proyectos!$A$3:$A$299,MATCH(A783*100+6,Proyectos!$M$3:$M$299,0))&amp;" · "&amp;INDEX(Proyectos!$D$3:$D$299,MATCH(A783*100+6,Proyectos!$M$3:$M$299,0)),"")</f>
        <v/>
      </c>
      <c r="B789" s="38" t="str">
        <f>IFERROR("#"&amp;INDEX(Proyectos!$A$3:$A$299,MATCH(B783*100+6,Proyectos!$M$3:$M$299,0))&amp;" · "&amp;INDEX(Proyectos!$D$3:$D$299,MATCH(B783*100+6,Proyectos!$M$3:$M$299,0)),"")</f>
        <v/>
      </c>
      <c r="C789" s="38" t="str">
        <f>IFERROR("#"&amp;INDEX(Proyectos!$A$3:$A$299,MATCH(C783*100+6,Proyectos!$M$3:$M$299,0))&amp;" · "&amp;INDEX(Proyectos!$D$3:$D$299,MATCH(C783*100+6,Proyectos!$M$3:$M$299,0)),"")</f>
        <v/>
      </c>
      <c r="D789" s="38" t="str">
        <f>IFERROR("#"&amp;INDEX(Proyectos!$A$3:$A$299,MATCH(D783*100+6,Proyectos!$M$3:$M$299,0))&amp;" · "&amp;INDEX(Proyectos!$D$3:$D$299,MATCH(D783*100+6,Proyectos!$M$3:$M$299,0)),"")</f>
        <v/>
      </c>
      <c r="E789" s="38" t="str">
        <f>IFERROR("#"&amp;INDEX(Proyectos!$A$3:$A$299,MATCH(E783*100+6,Proyectos!$M$3:$M$299,0))&amp;" · "&amp;INDEX(Proyectos!$D$3:$D$299,MATCH(E783*100+6,Proyectos!$M$3:$M$299,0)),"")</f>
        <v/>
      </c>
      <c r="F789" s="38" t="str">
        <f>IFERROR("#"&amp;INDEX(Proyectos!$A$3:$A$299,MATCH(F783*100+6,Proyectos!$M$3:$M$299,0))&amp;" · "&amp;INDEX(Proyectos!$D$3:$D$299,MATCH(F783*100+6,Proyectos!$M$3:$M$299,0)),"")</f>
        <v/>
      </c>
      <c r="G789" s="38" t="str">
        <f>IFERROR("#"&amp;INDEX(Proyectos!$A$3:$A$299,MATCH(G783*100+6,Proyectos!$M$3:$M$299,0))&amp;" · "&amp;INDEX(Proyectos!$D$3:$D$299,MATCH(G783*100+6,Proyectos!$M$3:$M$299,0)),"")</f>
        <v/>
      </c>
      <c r="I789" t="str">
        <f>IFERROR(INDEX(Proyectos!$H$3:$H$299,MATCH(A783*100+6,Proyectos!$M$3:$M$299,0)),"")</f>
        <v/>
      </c>
      <c r="J789" t="str">
        <f>IFERROR(INDEX(Proyectos!$H$3:$H$299,MATCH(B783*100+6,Proyectos!$M$3:$M$299,0)),"")</f>
        <v/>
      </c>
      <c r="K789" t="str">
        <f>IFERROR(INDEX(Proyectos!$H$3:$H$299,MATCH(C783*100+6,Proyectos!$M$3:$M$299,0)),"")</f>
        <v/>
      </c>
      <c r="L789" t="str">
        <f>IFERROR(INDEX(Proyectos!$H$3:$H$299,MATCH(D783*100+6,Proyectos!$M$3:$M$299,0)),"")</f>
        <v/>
      </c>
      <c r="M789" t="str">
        <f>IFERROR(INDEX(Proyectos!$H$3:$H$299,MATCH(E783*100+6,Proyectos!$M$3:$M$299,0)),"")</f>
        <v/>
      </c>
      <c r="N789" t="str">
        <f>IFERROR(INDEX(Proyectos!$H$3:$H$299,MATCH(F783*100+6,Proyectos!$M$3:$M$299,0)),"")</f>
        <v/>
      </c>
      <c r="O789" t="str">
        <f>IFERROR(INDEX(Proyectos!$H$3:$H$299,MATCH(G783*100+6,Proyectos!$M$3:$M$299,0)),"")</f>
        <v/>
      </c>
    </row>
    <row r="790" ht="24" customHeight="1">
      <c r="A790" s="38" t="str">
        <f>IFERROR("#"&amp;INDEX(Proyectos!$A$3:$A$299,MATCH(A783*100+7,Proyectos!$M$3:$M$299,0))&amp;" · "&amp;INDEX(Proyectos!$D$3:$D$299,MATCH(A783*100+7,Proyectos!$M$3:$M$299,0)),"")</f>
        <v/>
      </c>
      <c r="B790" s="38" t="str">
        <f>IFERROR("#"&amp;INDEX(Proyectos!$A$3:$A$299,MATCH(B783*100+7,Proyectos!$M$3:$M$299,0))&amp;" · "&amp;INDEX(Proyectos!$D$3:$D$299,MATCH(B783*100+7,Proyectos!$M$3:$M$299,0)),"")</f>
        <v/>
      </c>
      <c r="C790" s="38" t="str">
        <f>IFERROR("#"&amp;INDEX(Proyectos!$A$3:$A$299,MATCH(C783*100+7,Proyectos!$M$3:$M$299,0))&amp;" · "&amp;INDEX(Proyectos!$D$3:$D$299,MATCH(C783*100+7,Proyectos!$M$3:$M$299,0)),"")</f>
        <v/>
      </c>
      <c r="D790" s="38" t="str">
        <f>IFERROR("#"&amp;INDEX(Proyectos!$A$3:$A$299,MATCH(D783*100+7,Proyectos!$M$3:$M$299,0))&amp;" · "&amp;INDEX(Proyectos!$D$3:$D$299,MATCH(D783*100+7,Proyectos!$M$3:$M$299,0)),"")</f>
        <v/>
      </c>
      <c r="E790" s="38" t="str">
        <f>IFERROR("#"&amp;INDEX(Proyectos!$A$3:$A$299,MATCH(E783*100+7,Proyectos!$M$3:$M$299,0))&amp;" · "&amp;INDEX(Proyectos!$D$3:$D$299,MATCH(E783*100+7,Proyectos!$M$3:$M$299,0)),"")</f>
        <v/>
      </c>
      <c r="F790" s="38" t="str">
        <f>IFERROR("#"&amp;INDEX(Proyectos!$A$3:$A$299,MATCH(F783*100+7,Proyectos!$M$3:$M$299,0))&amp;" · "&amp;INDEX(Proyectos!$D$3:$D$299,MATCH(F783*100+7,Proyectos!$M$3:$M$299,0)),"")</f>
        <v/>
      </c>
      <c r="G790" s="38" t="str">
        <f>IFERROR("#"&amp;INDEX(Proyectos!$A$3:$A$299,MATCH(G783*100+7,Proyectos!$M$3:$M$299,0))&amp;" · "&amp;INDEX(Proyectos!$D$3:$D$299,MATCH(G783*100+7,Proyectos!$M$3:$M$299,0)),"")</f>
        <v/>
      </c>
      <c r="I790" t="str">
        <f>IFERROR(INDEX(Proyectos!$H$3:$H$299,MATCH(A783*100+7,Proyectos!$M$3:$M$299,0)),"")</f>
        <v/>
      </c>
      <c r="J790" t="str">
        <f>IFERROR(INDEX(Proyectos!$H$3:$H$299,MATCH(B783*100+7,Proyectos!$M$3:$M$299,0)),"")</f>
        <v/>
      </c>
      <c r="K790" t="str">
        <f>IFERROR(INDEX(Proyectos!$H$3:$H$299,MATCH(C783*100+7,Proyectos!$M$3:$M$299,0)),"")</f>
        <v/>
      </c>
      <c r="L790" t="str">
        <f>IFERROR(INDEX(Proyectos!$H$3:$H$299,MATCH(D783*100+7,Proyectos!$M$3:$M$299,0)),"")</f>
        <v/>
      </c>
      <c r="M790" t="str">
        <f>IFERROR(INDEX(Proyectos!$H$3:$H$299,MATCH(E783*100+7,Proyectos!$M$3:$M$299,0)),"")</f>
        <v/>
      </c>
      <c r="N790" t="str">
        <f>IFERROR(INDEX(Proyectos!$H$3:$H$299,MATCH(F783*100+7,Proyectos!$M$3:$M$299,0)),"")</f>
        <v/>
      </c>
      <c r="O790" t="str">
        <f>IFERROR(INDEX(Proyectos!$H$3:$H$299,MATCH(G783*100+7,Proyectos!$M$3:$M$299,0)),"")</f>
        <v/>
      </c>
    </row>
    <row r="791" ht="24" customHeight="1">
      <c r="A791" s="38" t="str">
        <f>IFERROR("#"&amp;INDEX(Proyectos!$A$3:$A$299,MATCH(A783*100+8,Proyectos!$M$3:$M$299,0))&amp;" · "&amp;INDEX(Proyectos!$D$3:$D$299,MATCH(A783*100+8,Proyectos!$M$3:$M$299,0)),"")</f>
        <v/>
      </c>
      <c r="B791" s="38" t="str">
        <f>IFERROR("#"&amp;INDEX(Proyectos!$A$3:$A$299,MATCH(B783*100+8,Proyectos!$M$3:$M$299,0))&amp;" · "&amp;INDEX(Proyectos!$D$3:$D$299,MATCH(B783*100+8,Proyectos!$M$3:$M$299,0)),"")</f>
        <v/>
      </c>
      <c r="C791" s="38" t="str">
        <f>IFERROR("#"&amp;INDEX(Proyectos!$A$3:$A$299,MATCH(C783*100+8,Proyectos!$M$3:$M$299,0))&amp;" · "&amp;INDEX(Proyectos!$D$3:$D$299,MATCH(C783*100+8,Proyectos!$M$3:$M$299,0)),"")</f>
        <v/>
      </c>
      <c r="D791" s="38" t="str">
        <f>IFERROR("#"&amp;INDEX(Proyectos!$A$3:$A$299,MATCH(D783*100+8,Proyectos!$M$3:$M$299,0))&amp;" · "&amp;INDEX(Proyectos!$D$3:$D$299,MATCH(D783*100+8,Proyectos!$M$3:$M$299,0)),"")</f>
        <v/>
      </c>
      <c r="E791" s="38" t="str">
        <f>IFERROR("#"&amp;INDEX(Proyectos!$A$3:$A$299,MATCH(E783*100+8,Proyectos!$M$3:$M$299,0))&amp;" · "&amp;INDEX(Proyectos!$D$3:$D$299,MATCH(E783*100+8,Proyectos!$M$3:$M$299,0)),"")</f>
        <v/>
      </c>
      <c r="F791" s="38" t="str">
        <f>IFERROR("#"&amp;INDEX(Proyectos!$A$3:$A$299,MATCH(F783*100+8,Proyectos!$M$3:$M$299,0))&amp;" · "&amp;INDEX(Proyectos!$D$3:$D$299,MATCH(F783*100+8,Proyectos!$M$3:$M$299,0)),"")</f>
        <v/>
      </c>
      <c r="G791" s="38" t="str">
        <f>IFERROR("#"&amp;INDEX(Proyectos!$A$3:$A$299,MATCH(G783*100+8,Proyectos!$M$3:$M$299,0))&amp;" · "&amp;INDEX(Proyectos!$D$3:$D$299,MATCH(G783*100+8,Proyectos!$M$3:$M$299,0)),"")</f>
        <v/>
      </c>
      <c r="I791" t="str">
        <f>IFERROR(INDEX(Proyectos!$H$3:$H$299,MATCH(A783*100+8,Proyectos!$M$3:$M$299,0)),"")</f>
        <v/>
      </c>
      <c r="J791" t="str">
        <f>IFERROR(INDEX(Proyectos!$H$3:$H$299,MATCH(B783*100+8,Proyectos!$M$3:$M$299,0)),"")</f>
        <v/>
      </c>
      <c r="K791" t="str">
        <f>IFERROR(INDEX(Proyectos!$H$3:$H$299,MATCH(C783*100+8,Proyectos!$M$3:$M$299,0)),"")</f>
        <v/>
      </c>
      <c r="L791" t="str">
        <f>IFERROR(INDEX(Proyectos!$H$3:$H$299,MATCH(D783*100+8,Proyectos!$M$3:$M$299,0)),"")</f>
        <v/>
      </c>
      <c r="M791" t="str">
        <f>IFERROR(INDEX(Proyectos!$H$3:$H$299,MATCH(E783*100+8,Proyectos!$M$3:$M$299,0)),"")</f>
        <v/>
      </c>
      <c r="N791" t="str">
        <f>IFERROR(INDEX(Proyectos!$H$3:$H$299,MATCH(F783*100+8,Proyectos!$M$3:$M$299,0)),"")</f>
        <v/>
      </c>
      <c r="O791" t="str">
        <f>IFERROR(INDEX(Proyectos!$H$3:$H$299,MATCH(G783*100+8,Proyectos!$M$3:$M$299,0)),"")</f>
        <v/>
      </c>
    </row>
    <row r="792" ht="15" customHeight="1">
      <c r="A792" s="37" t="n">
        <v>46685</v>
      </c>
      <c r="B792" s="37" t="n">
        <v>46686</v>
      </c>
      <c r="C792" s="37" t="n">
        <v>46687</v>
      </c>
      <c r="D792" s="37" t="n">
        <v>46688</v>
      </c>
      <c r="E792" s="37" t="n">
        <v>46689</v>
      </c>
      <c r="F792" s="37" t="n">
        <v>46690</v>
      </c>
      <c r="G792" s="37" t="n">
        <v>46691</v>
      </c>
    </row>
    <row r="793" ht="24" customHeight="1">
      <c r="A793" s="38" t="str">
        <f>IFERROR("#"&amp;INDEX(Proyectos!$A$3:$A$299,MATCH(A792*100+1,Proyectos!$M$3:$M$299,0))&amp;" · "&amp;INDEX(Proyectos!$D$3:$D$299,MATCH(A792*100+1,Proyectos!$M$3:$M$299,0)),"")</f>
        <v/>
      </c>
      <c r="B793" s="38" t="str">
        <f>IFERROR("#"&amp;INDEX(Proyectos!$A$3:$A$299,MATCH(B792*100+1,Proyectos!$M$3:$M$299,0))&amp;" · "&amp;INDEX(Proyectos!$D$3:$D$299,MATCH(B792*100+1,Proyectos!$M$3:$M$299,0)),"")</f>
        <v/>
      </c>
      <c r="C793" s="38" t="str">
        <f>IFERROR("#"&amp;INDEX(Proyectos!$A$3:$A$299,MATCH(C792*100+1,Proyectos!$M$3:$M$299,0))&amp;" · "&amp;INDEX(Proyectos!$D$3:$D$299,MATCH(C792*100+1,Proyectos!$M$3:$M$299,0)),"")</f>
        <v/>
      </c>
      <c r="D793" s="38" t="str">
        <f>IFERROR("#"&amp;INDEX(Proyectos!$A$3:$A$299,MATCH(D792*100+1,Proyectos!$M$3:$M$299,0))&amp;" · "&amp;INDEX(Proyectos!$D$3:$D$299,MATCH(D792*100+1,Proyectos!$M$3:$M$299,0)),"")</f>
        <v/>
      </c>
      <c r="E793" s="38" t="str">
        <f>IFERROR("#"&amp;INDEX(Proyectos!$A$3:$A$299,MATCH(E792*100+1,Proyectos!$M$3:$M$299,0))&amp;" · "&amp;INDEX(Proyectos!$D$3:$D$299,MATCH(E792*100+1,Proyectos!$M$3:$M$299,0)),"")</f>
        <v/>
      </c>
      <c r="F793" s="38" t="str">
        <f>IFERROR("#"&amp;INDEX(Proyectos!$A$3:$A$299,MATCH(F792*100+1,Proyectos!$M$3:$M$299,0))&amp;" · "&amp;INDEX(Proyectos!$D$3:$D$299,MATCH(F792*100+1,Proyectos!$M$3:$M$299,0)),"")</f>
        <v/>
      </c>
      <c r="G793" s="38" t="str">
        <f>IFERROR("#"&amp;INDEX(Proyectos!$A$3:$A$299,MATCH(G792*100+1,Proyectos!$M$3:$M$299,0))&amp;" · "&amp;INDEX(Proyectos!$D$3:$D$299,MATCH(G792*100+1,Proyectos!$M$3:$M$299,0)),"")</f>
        <v/>
      </c>
      <c r="I793" t="str">
        <f>IFERROR(INDEX(Proyectos!$H$3:$H$299,MATCH(A792*100+1,Proyectos!$M$3:$M$299,0)),"")</f>
        <v/>
      </c>
      <c r="J793" t="str">
        <f>IFERROR(INDEX(Proyectos!$H$3:$H$299,MATCH(B792*100+1,Proyectos!$M$3:$M$299,0)),"")</f>
        <v/>
      </c>
      <c r="K793" t="str">
        <f>IFERROR(INDEX(Proyectos!$H$3:$H$299,MATCH(C792*100+1,Proyectos!$M$3:$M$299,0)),"")</f>
        <v/>
      </c>
      <c r="L793" t="str">
        <f>IFERROR(INDEX(Proyectos!$H$3:$H$299,MATCH(D792*100+1,Proyectos!$M$3:$M$299,0)),"")</f>
        <v/>
      </c>
      <c r="M793" t="str">
        <f>IFERROR(INDEX(Proyectos!$H$3:$H$299,MATCH(E792*100+1,Proyectos!$M$3:$M$299,0)),"")</f>
        <v/>
      </c>
      <c r="N793" t="str">
        <f>IFERROR(INDEX(Proyectos!$H$3:$H$299,MATCH(F792*100+1,Proyectos!$M$3:$M$299,0)),"")</f>
        <v/>
      </c>
      <c r="O793" t="str">
        <f>IFERROR(INDEX(Proyectos!$H$3:$H$299,MATCH(G792*100+1,Proyectos!$M$3:$M$299,0)),"")</f>
        <v/>
      </c>
    </row>
    <row r="794" ht="24" customHeight="1">
      <c r="A794" s="38" t="str">
        <f>IFERROR("#"&amp;INDEX(Proyectos!$A$3:$A$299,MATCH(A792*100+2,Proyectos!$M$3:$M$299,0))&amp;" · "&amp;INDEX(Proyectos!$D$3:$D$299,MATCH(A792*100+2,Proyectos!$M$3:$M$299,0)),"")</f>
        <v/>
      </c>
      <c r="B794" s="38" t="str">
        <f>IFERROR("#"&amp;INDEX(Proyectos!$A$3:$A$299,MATCH(B792*100+2,Proyectos!$M$3:$M$299,0))&amp;" · "&amp;INDEX(Proyectos!$D$3:$D$299,MATCH(B792*100+2,Proyectos!$M$3:$M$299,0)),"")</f>
        <v/>
      </c>
      <c r="C794" s="38" t="str">
        <f>IFERROR("#"&amp;INDEX(Proyectos!$A$3:$A$299,MATCH(C792*100+2,Proyectos!$M$3:$M$299,0))&amp;" · "&amp;INDEX(Proyectos!$D$3:$D$299,MATCH(C792*100+2,Proyectos!$M$3:$M$299,0)),"")</f>
        <v/>
      </c>
      <c r="D794" s="38" t="str">
        <f>IFERROR("#"&amp;INDEX(Proyectos!$A$3:$A$299,MATCH(D792*100+2,Proyectos!$M$3:$M$299,0))&amp;" · "&amp;INDEX(Proyectos!$D$3:$D$299,MATCH(D792*100+2,Proyectos!$M$3:$M$299,0)),"")</f>
        <v/>
      </c>
      <c r="E794" s="38" t="str">
        <f>IFERROR("#"&amp;INDEX(Proyectos!$A$3:$A$299,MATCH(E792*100+2,Proyectos!$M$3:$M$299,0))&amp;" · "&amp;INDEX(Proyectos!$D$3:$D$299,MATCH(E792*100+2,Proyectos!$M$3:$M$299,0)),"")</f>
        <v/>
      </c>
      <c r="F794" s="38" t="str">
        <f>IFERROR("#"&amp;INDEX(Proyectos!$A$3:$A$299,MATCH(F792*100+2,Proyectos!$M$3:$M$299,0))&amp;" · "&amp;INDEX(Proyectos!$D$3:$D$299,MATCH(F792*100+2,Proyectos!$M$3:$M$299,0)),"")</f>
        <v/>
      </c>
      <c r="G794" s="38" t="str">
        <f>IFERROR("#"&amp;INDEX(Proyectos!$A$3:$A$299,MATCH(G792*100+2,Proyectos!$M$3:$M$299,0))&amp;" · "&amp;INDEX(Proyectos!$D$3:$D$299,MATCH(G792*100+2,Proyectos!$M$3:$M$299,0)),"")</f>
        <v/>
      </c>
      <c r="I794" t="str">
        <f>IFERROR(INDEX(Proyectos!$H$3:$H$299,MATCH(A792*100+2,Proyectos!$M$3:$M$299,0)),"")</f>
        <v/>
      </c>
      <c r="J794" t="str">
        <f>IFERROR(INDEX(Proyectos!$H$3:$H$299,MATCH(B792*100+2,Proyectos!$M$3:$M$299,0)),"")</f>
        <v/>
      </c>
      <c r="K794" t="str">
        <f>IFERROR(INDEX(Proyectos!$H$3:$H$299,MATCH(C792*100+2,Proyectos!$M$3:$M$299,0)),"")</f>
        <v/>
      </c>
      <c r="L794" t="str">
        <f>IFERROR(INDEX(Proyectos!$H$3:$H$299,MATCH(D792*100+2,Proyectos!$M$3:$M$299,0)),"")</f>
        <v/>
      </c>
      <c r="M794" t="str">
        <f>IFERROR(INDEX(Proyectos!$H$3:$H$299,MATCH(E792*100+2,Proyectos!$M$3:$M$299,0)),"")</f>
        <v/>
      </c>
      <c r="N794" t="str">
        <f>IFERROR(INDEX(Proyectos!$H$3:$H$299,MATCH(F792*100+2,Proyectos!$M$3:$M$299,0)),"")</f>
        <v/>
      </c>
      <c r="O794" t="str">
        <f>IFERROR(INDEX(Proyectos!$H$3:$H$299,MATCH(G792*100+2,Proyectos!$M$3:$M$299,0)),"")</f>
        <v/>
      </c>
    </row>
    <row r="795" ht="24" customHeight="1">
      <c r="A795" s="38" t="str">
        <f>IFERROR("#"&amp;INDEX(Proyectos!$A$3:$A$299,MATCH(A792*100+3,Proyectos!$M$3:$M$299,0))&amp;" · "&amp;INDEX(Proyectos!$D$3:$D$299,MATCH(A792*100+3,Proyectos!$M$3:$M$299,0)),"")</f>
        <v/>
      </c>
      <c r="B795" s="38" t="str">
        <f>IFERROR("#"&amp;INDEX(Proyectos!$A$3:$A$299,MATCH(B792*100+3,Proyectos!$M$3:$M$299,0))&amp;" · "&amp;INDEX(Proyectos!$D$3:$D$299,MATCH(B792*100+3,Proyectos!$M$3:$M$299,0)),"")</f>
        <v/>
      </c>
      <c r="C795" s="38" t="str">
        <f>IFERROR("#"&amp;INDEX(Proyectos!$A$3:$A$299,MATCH(C792*100+3,Proyectos!$M$3:$M$299,0))&amp;" · "&amp;INDEX(Proyectos!$D$3:$D$299,MATCH(C792*100+3,Proyectos!$M$3:$M$299,0)),"")</f>
        <v/>
      </c>
      <c r="D795" s="38" t="str">
        <f>IFERROR("#"&amp;INDEX(Proyectos!$A$3:$A$299,MATCH(D792*100+3,Proyectos!$M$3:$M$299,0))&amp;" · "&amp;INDEX(Proyectos!$D$3:$D$299,MATCH(D792*100+3,Proyectos!$M$3:$M$299,0)),"")</f>
        <v/>
      </c>
      <c r="E795" s="38" t="str">
        <f>IFERROR("#"&amp;INDEX(Proyectos!$A$3:$A$299,MATCH(E792*100+3,Proyectos!$M$3:$M$299,0))&amp;" · "&amp;INDEX(Proyectos!$D$3:$D$299,MATCH(E792*100+3,Proyectos!$M$3:$M$299,0)),"")</f>
        <v/>
      </c>
      <c r="F795" s="38" t="str">
        <f>IFERROR("#"&amp;INDEX(Proyectos!$A$3:$A$299,MATCH(F792*100+3,Proyectos!$M$3:$M$299,0))&amp;" · "&amp;INDEX(Proyectos!$D$3:$D$299,MATCH(F792*100+3,Proyectos!$M$3:$M$299,0)),"")</f>
        <v/>
      </c>
      <c r="G795" s="38" t="str">
        <f>IFERROR("#"&amp;INDEX(Proyectos!$A$3:$A$299,MATCH(G792*100+3,Proyectos!$M$3:$M$299,0))&amp;" · "&amp;INDEX(Proyectos!$D$3:$D$299,MATCH(G792*100+3,Proyectos!$M$3:$M$299,0)),"")</f>
        <v/>
      </c>
      <c r="I795" t="str">
        <f>IFERROR(INDEX(Proyectos!$H$3:$H$299,MATCH(A792*100+3,Proyectos!$M$3:$M$299,0)),"")</f>
        <v/>
      </c>
      <c r="J795" t="str">
        <f>IFERROR(INDEX(Proyectos!$H$3:$H$299,MATCH(B792*100+3,Proyectos!$M$3:$M$299,0)),"")</f>
        <v/>
      </c>
      <c r="K795" t="str">
        <f>IFERROR(INDEX(Proyectos!$H$3:$H$299,MATCH(C792*100+3,Proyectos!$M$3:$M$299,0)),"")</f>
        <v/>
      </c>
      <c r="L795" t="str">
        <f>IFERROR(INDEX(Proyectos!$H$3:$H$299,MATCH(D792*100+3,Proyectos!$M$3:$M$299,0)),"")</f>
        <v/>
      </c>
      <c r="M795" t="str">
        <f>IFERROR(INDEX(Proyectos!$H$3:$H$299,MATCH(E792*100+3,Proyectos!$M$3:$M$299,0)),"")</f>
        <v/>
      </c>
      <c r="N795" t="str">
        <f>IFERROR(INDEX(Proyectos!$H$3:$H$299,MATCH(F792*100+3,Proyectos!$M$3:$M$299,0)),"")</f>
        <v/>
      </c>
      <c r="O795" t="str">
        <f>IFERROR(INDEX(Proyectos!$H$3:$H$299,MATCH(G792*100+3,Proyectos!$M$3:$M$299,0)),"")</f>
        <v/>
      </c>
    </row>
    <row r="796" ht="24" customHeight="1">
      <c r="A796" s="38" t="str">
        <f>IFERROR("#"&amp;INDEX(Proyectos!$A$3:$A$299,MATCH(A792*100+4,Proyectos!$M$3:$M$299,0))&amp;" · "&amp;INDEX(Proyectos!$D$3:$D$299,MATCH(A792*100+4,Proyectos!$M$3:$M$299,0)),"")</f>
        <v/>
      </c>
      <c r="B796" s="38" t="str">
        <f>IFERROR("#"&amp;INDEX(Proyectos!$A$3:$A$299,MATCH(B792*100+4,Proyectos!$M$3:$M$299,0))&amp;" · "&amp;INDEX(Proyectos!$D$3:$D$299,MATCH(B792*100+4,Proyectos!$M$3:$M$299,0)),"")</f>
        <v/>
      </c>
      <c r="C796" s="38" t="str">
        <f>IFERROR("#"&amp;INDEX(Proyectos!$A$3:$A$299,MATCH(C792*100+4,Proyectos!$M$3:$M$299,0))&amp;" · "&amp;INDEX(Proyectos!$D$3:$D$299,MATCH(C792*100+4,Proyectos!$M$3:$M$299,0)),"")</f>
        <v/>
      </c>
      <c r="D796" s="38" t="str">
        <f>IFERROR("#"&amp;INDEX(Proyectos!$A$3:$A$299,MATCH(D792*100+4,Proyectos!$M$3:$M$299,0))&amp;" · "&amp;INDEX(Proyectos!$D$3:$D$299,MATCH(D792*100+4,Proyectos!$M$3:$M$299,0)),"")</f>
        <v/>
      </c>
      <c r="E796" s="38" t="str">
        <f>IFERROR("#"&amp;INDEX(Proyectos!$A$3:$A$299,MATCH(E792*100+4,Proyectos!$M$3:$M$299,0))&amp;" · "&amp;INDEX(Proyectos!$D$3:$D$299,MATCH(E792*100+4,Proyectos!$M$3:$M$299,0)),"")</f>
        <v/>
      </c>
      <c r="F796" s="38" t="str">
        <f>IFERROR("#"&amp;INDEX(Proyectos!$A$3:$A$299,MATCH(F792*100+4,Proyectos!$M$3:$M$299,0))&amp;" · "&amp;INDEX(Proyectos!$D$3:$D$299,MATCH(F792*100+4,Proyectos!$M$3:$M$299,0)),"")</f>
        <v/>
      </c>
      <c r="G796" s="38" t="str">
        <f>IFERROR("#"&amp;INDEX(Proyectos!$A$3:$A$299,MATCH(G792*100+4,Proyectos!$M$3:$M$299,0))&amp;" · "&amp;INDEX(Proyectos!$D$3:$D$299,MATCH(G792*100+4,Proyectos!$M$3:$M$299,0)),"")</f>
        <v/>
      </c>
      <c r="I796" t="str">
        <f>IFERROR(INDEX(Proyectos!$H$3:$H$299,MATCH(A792*100+4,Proyectos!$M$3:$M$299,0)),"")</f>
        <v/>
      </c>
      <c r="J796" t="str">
        <f>IFERROR(INDEX(Proyectos!$H$3:$H$299,MATCH(B792*100+4,Proyectos!$M$3:$M$299,0)),"")</f>
        <v/>
      </c>
      <c r="K796" t="str">
        <f>IFERROR(INDEX(Proyectos!$H$3:$H$299,MATCH(C792*100+4,Proyectos!$M$3:$M$299,0)),"")</f>
        <v/>
      </c>
      <c r="L796" t="str">
        <f>IFERROR(INDEX(Proyectos!$H$3:$H$299,MATCH(D792*100+4,Proyectos!$M$3:$M$299,0)),"")</f>
        <v/>
      </c>
      <c r="M796" t="str">
        <f>IFERROR(INDEX(Proyectos!$H$3:$H$299,MATCH(E792*100+4,Proyectos!$M$3:$M$299,0)),"")</f>
        <v/>
      </c>
      <c r="N796" t="str">
        <f>IFERROR(INDEX(Proyectos!$H$3:$H$299,MATCH(F792*100+4,Proyectos!$M$3:$M$299,0)),"")</f>
        <v/>
      </c>
      <c r="O796" t="str">
        <f>IFERROR(INDEX(Proyectos!$H$3:$H$299,MATCH(G792*100+4,Proyectos!$M$3:$M$299,0)),"")</f>
        <v/>
      </c>
    </row>
    <row r="797" ht="24" customHeight="1">
      <c r="A797" s="38" t="str">
        <f>IFERROR("#"&amp;INDEX(Proyectos!$A$3:$A$299,MATCH(A792*100+5,Proyectos!$M$3:$M$299,0))&amp;" · "&amp;INDEX(Proyectos!$D$3:$D$299,MATCH(A792*100+5,Proyectos!$M$3:$M$299,0)),"")</f>
        <v/>
      </c>
      <c r="B797" s="38" t="str">
        <f>IFERROR("#"&amp;INDEX(Proyectos!$A$3:$A$299,MATCH(B792*100+5,Proyectos!$M$3:$M$299,0))&amp;" · "&amp;INDEX(Proyectos!$D$3:$D$299,MATCH(B792*100+5,Proyectos!$M$3:$M$299,0)),"")</f>
        <v/>
      </c>
      <c r="C797" s="38" t="str">
        <f>IFERROR("#"&amp;INDEX(Proyectos!$A$3:$A$299,MATCH(C792*100+5,Proyectos!$M$3:$M$299,0))&amp;" · "&amp;INDEX(Proyectos!$D$3:$D$299,MATCH(C792*100+5,Proyectos!$M$3:$M$299,0)),"")</f>
        <v/>
      </c>
      <c r="D797" s="38" t="str">
        <f>IFERROR("#"&amp;INDEX(Proyectos!$A$3:$A$299,MATCH(D792*100+5,Proyectos!$M$3:$M$299,0))&amp;" · "&amp;INDEX(Proyectos!$D$3:$D$299,MATCH(D792*100+5,Proyectos!$M$3:$M$299,0)),"")</f>
        <v/>
      </c>
      <c r="E797" s="38" t="str">
        <f>IFERROR("#"&amp;INDEX(Proyectos!$A$3:$A$299,MATCH(E792*100+5,Proyectos!$M$3:$M$299,0))&amp;" · "&amp;INDEX(Proyectos!$D$3:$D$299,MATCH(E792*100+5,Proyectos!$M$3:$M$299,0)),"")</f>
        <v/>
      </c>
      <c r="F797" s="38" t="str">
        <f>IFERROR("#"&amp;INDEX(Proyectos!$A$3:$A$299,MATCH(F792*100+5,Proyectos!$M$3:$M$299,0))&amp;" · "&amp;INDEX(Proyectos!$D$3:$D$299,MATCH(F792*100+5,Proyectos!$M$3:$M$299,0)),"")</f>
        <v/>
      </c>
      <c r="G797" s="38" t="str">
        <f>IFERROR("#"&amp;INDEX(Proyectos!$A$3:$A$299,MATCH(G792*100+5,Proyectos!$M$3:$M$299,0))&amp;" · "&amp;INDEX(Proyectos!$D$3:$D$299,MATCH(G792*100+5,Proyectos!$M$3:$M$299,0)),"")</f>
        <v/>
      </c>
      <c r="I797" t="str">
        <f>IFERROR(INDEX(Proyectos!$H$3:$H$299,MATCH(A792*100+5,Proyectos!$M$3:$M$299,0)),"")</f>
        <v/>
      </c>
      <c r="J797" t="str">
        <f>IFERROR(INDEX(Proyectos!$H$3:$H$299,MATCH(B792*100+5,Proyectos!$M$3:$M$299,0)),"")</f>
        <v/>
      </c>
      <c r="K797" t="str">
        <f>IFERROR(INDEX(Proyectos!$H$3:$H$299,MATCH(C792*100+5,Proyectos!$M$3:$M$299,0)),"")</f>
        <v/>
      </c>
      <c r="L797" t="str">
        <f>IFERROR(INDEX(Proyectos!$H$3:$H$299,MATCH(D792*100+5,Proyectos!$M$3:$M$299,0)),"")</f>
        <v/>
      </c>
      <c r="M797" t="str">
        <f>IFERROR(INDEX(Proyectos!$H$3:$H$299,MATCH(E792*100+5,Proyectos!$M$3:$M$299,0)),"")</f>
        <v/>
      </c>
      <c r="N797" t="str">
        <f>IFERROR(INDEX(Proyectos!$H$3:$H$299,MATCH(F792*100+5,Proyectos!$M$3:$M$299,0)),"")</f>
        <v/>
      </c>
      <c r="O797" t="str">
        <f>IFERROR(INDEX(Proyectos!$H$3:$H$299,MATCH(G792*100+5,Proyectos!$M$3:$M$299,0)),"")</f>
        <v/>
      </c>
    </row>
    <row r="798" ht="24" customHeight="1">
      <c r="A798" s="38" t="str">
        <f>IFERROR("#"&amp;INDEX(Proyectos!$A$3:$A$299,MATCH(A792*100+6,Proyectos!$M$3:$M$299,0))&amp;" · "&amp;INDEX(Proyectos!$D$3:$D$299,MATCH(A792*100+6,Proyectos!$M$3:$M$299,0)),"")</f>
        <v/>
      </c>
      <c r="B798" s="38" t="str">
        <f>IFERROR("#"&amp;INDEX(Proyectos!$A$3:$A$299,MATCH(B792*100+6,Proyectos!$M$3:$M$299,0))&amp;" · "&amp;INDEX(Proyectos!$D$3:$D$299,MATCH(B792*100+6,Proyectos!$M$3:$M$299,0)),"")</f>
        <v/>
      </c>
      <c r="C798" s="38" t="str">
        <f>IFERROR("#"&amp;INDEX(Proyectos!$A$3:$A$299,MATCH(C792*100+6,Proyectos!$M$3:$M$299,0))&amp;" · "&amp;INDEX(Proyectos!$D$3:$D$299,MATCH(C792*100+6,Proyectos!$M$3:$M$299,0)),"")</f>
        <v/>
      </c>
      <c r="D798" s="38" t="str">
        <f>IFERROR("#"&amp;INDEX(Proyectos!$A$3:$A$299,MATCH(D792*100+6,Proyectos!$M$3:$M$299,0))&amp;" · "&amp;INDEX(Proyectos!$D$3:$D$299,MATCH(D792*100+6,Proyectos!$M$3:$M$299,0)),"")</f>
        <v/>
      </c>
      <c r="E798" s="38" t="str">
        <f>IFERROR("#"&amp;INDEX(Proyectos!$A$3:$A$299,MATCH(E792*100+6,Proyectos!$M$3:$M$299,0))&amp;" · "&amp;INDEX(Proyectos!$D$3:$D$299,MATCH(E792*100+6,Proyectos!$M$3:$M$299,0)),"")</f>
        <v/>
      </c>
      <c r="F798" s="38" t="str">
        <f>IFERROR("#"&amp;INDEX(Proyectos!$A$3:$A$299,MATCH(F792*100+6,Proyectos!$M$3:$M$299,0))&amp;" · "&amp;INDEX(Proyectos!$D$3:$D$299,MATCH(F792*100+6,Proyectos!$M$3:$M$299,0)),"")</f>
        <v/>
      </c>
      <c r="G798" s="38" t="str">
        <f>IFERROR("#"&amp;INDEX(Proyectos!$A$3:$A$299,MATCH(G792*100+6,Proyectos!$M$3:$M$299,0))&amp;" · "&amp;INDEX(Proyectos!$D$3:$D$299,MATCH(G792*100+6,Proyectos!$M$3:$M$299,0)),"")</f>
        <v/>
      </c>
      <c r="I798" t="str">
        <f>IFERROR(INDEX(Proyectos!$H$3:$H$299,MATCH(A792*100+6,Proyectos!$M$3:$M$299,0)),"")</f>
        <v/>
      </c>
      <c r="J798" t="str">
        <f>IFERROR(INDEX(Proyectos!$H$3:$H$299,MATCH(B792*100+6,Proyectos!$M$3:$M$299,0)),"")</f>
        <v/>
      </c>
      <c r="K798" t="str">
        <f>IFERROR(INDEX(Proyectos!$H$3:$H$299,MATCH(C792*100+6,Proyectos!$M$3:$M$299,0)),"")</f>
        <v/>
      </c>
      <c r="L798" t="str">
        <f>IFERROR(INDEX(Proyectos!$H$3:$H$299,MATCH(D792*100+6,Proyectos!$M$3:$M$299,0)),"")</f>
        <v/>
      </c>
      <c r="M798" t="str">
        <f>IFERROR(INDEX(Proyectos!$H$3:$H$299,MATCH(E792*100+6,Proyectos!$M$3:$M$299,0)),"")</f>
        <v/>
      </c>
      <c r="N798" t="str">
        <f>IFERROR(INDEX(Proyectos!$H$3:$H$299,MATCH(F792*100+6,Proyectos!$M$3:$M$299,0)),"")</f>
        <v/>
      </c>
      <c r="O798" t="str">
        <f>IFERROR(INDEX(Proyectos!$H$3:$H$299,MATCH(G792*100+6,Proyectos!$M$3:$M$299,0)),"")</f>
        <v/>
      </c>
    </row>
    <row r="799" ht="24" customHeight="1">
      <c r="A799" s="38" t="str">
        <f>IFERROR("#"&amp;INDEX(Proyectos!$A$3:$A$299,MATCH(A792*100+7,Proyectos!$M$3:$M$299,0))&amp;" · "&amp;INDEX(Proyectos!$D$3:$D$299,MATCH(A792*100+7,Proyectos!$M$3:$M$299,0)),"")</f>
        <v/>
      </c>
      <c r="B799" s="38" t="str">
        <f>IFERROR("#"&amp;INDEX(Proyectos!$A$3:$A$299,MATCH(B792*100+7,Proyectos!$M$3:$M$299,0))&amp;" · "&amp;INDEX(Proyectos!$D$3:$D$299,MATCH(B792*100+7,Proyectos!$M$3:$M$299,0)),"")</f>
        <v/>
      </c>
      <c r="C799" s="38" t="str">
        <f>IFERROR("#"&amp;INDEX(Proyectos!$A$3:$A$299,MATCH(C792*100+7,Proyectos!$M$3:$M$299,0))&amp;" · "&amp;INDEX(Proyectos!$D$3:$D$299,MATCH(C792*100+7,Proyectos!$M$3:$M$299,0)),"")</f>
        <v/>
      </c>
      <c r="D799" s="38" t="str">
        <f>IFERROR("#"&amp;INDEX(Proyectos!$A$3:$A$299,MATCH(D792*100+7,Proyectos!$M$3:$M$299,0))&amp;" · "&amp;INDEX(Proyectos!$D$3:$D$299,MATCH(D792*100+7,Proyectos!$M$3:$M$299,0)),"")</f>
        <v/>
      </c>
      <c r="E799" s="38" t="str">
        <f>IFERROR("#"&amp;INDEX(Proyectos!$A$3:$A$299,MATCH(E792*100+7,Proyectos!$M$3:$M$299,0))&amp;" · "&amp;INDEX(Proyectos!$D$3:$D$299,MATCH(E792*100+7,Proyectos!$M$3:$M$299,0)),"")</f>
        <v/>
      </c>
      <c r="F799" s="38" t="str">
        <f>IFERROR("#"&amp;INDEX(Proyectos!$A$3:$A$299,MATCH(F792*100+7,Proyectos!$M$3:$M$299,0))&amp;" · "&amp;INDEX(Proyectos!$D$3:$D$299,MATCH(F792*100+7,Proyectos!$M$3:$M$299,0)),"")</f>
        <v/>
      </c>
      <c r="G799" s="38" t="str">
        <f>IFERROR("#"&amp;INDEX(Proyectos!$A$3:$A$299,MATCH(G792*100+7,Proyectos!$M$3:$M$299,0))&amp;" · "&amp;INDEX(Proyectos!$D$3:$D$299,MATCH(G792*100+7,Proyectos!$M$3:$M$299,0)),"")</f>
        <v/>
      </c>
      <c r="I799" t="str">
        <f>IFERROR(INDEX(Proyectos!$H$3:$H$299,MATCH(A792*100+7,Proyectos!$M$3:$M$299,0)),"")</f>
        <v/>
      </c>
      <c r="J799" t="str">
        <f>IFERROR(INDEX(Proyectos!$H$3:$H$299,MATCH(B792*100+7,Proyectos!$M$3:$M$299,0)),"")</f>
        <v/>
      </c>
      <c r="K799" t="str">
        <f>IFERROR(INDEX(Proyectos!$H$3:$H$299,MATCH(C792*100+7,Proyectos!$M$3:$M$299,0)),"")</f>
        <v/>
      </c>
      <c r="L799" t="str">
        <f>IFERROR(INDEX(Proyectos!$H$3:$H$299,MATCH(D792*100+7,Proyectos!$M$3:$M$299,0)),"")</f>
        <v/>
      </c>
      <c r="M799" t="str">
        <f>IFERROR(INDEX(Proyectos!$H$3:$H$299,MATCH(E792*100+7,Proyectos!$M$3:$M$299,0)),"")</f>
        <v/>
      </c>
      <c r="N799" t="str">
        <f>IFERROR(INDEX(Proyectos!$H$3:$H$299,MATCH(F792*100+7,Proyectos!$M$3:$M$299,0)),"")</f>
        <v/>
      </c>
      <c r="O799" t="str">
        <f>IFERROR(INDEX(Proyectos!$H$3:$H$299,MATCH(G792*100+7,Proyectos!$M$3:$M$299,0)),"")</f>
        <v/>
      </c>
    </row>
    <row r="800" ht="24" customHeight="1">
      <c r="A800" s="38" t="str">
        <f>IFERROR("#"&amp;INDEX(Proyectos!$A$3:$A$299,MATCH(A792*100+8,Proyectos!$M$3:$M$299,0))&amp;" · "&amp;INDEX(Proyectos!$D$3:$D$299,MATCH(A792*100+8,Proyectos!$M$3:$M$299,0)),"")</f>
        <v/>
      </c>
      <c r="B800" s="38" t="str">
        <f>IFERROR("#"&amp;INDEX(Proyectos!$A$3:$A$299,MATCH(B792*100+8,Proyectos!$M$3:$M$299,0))&amp;" · "&amp;INDEX(Proyectos!$D$3:$D$299,MATCH(B792*100+8,Proyectos!$M$3:$M$299,0)),"")</f>
        <v/>
      </c>
      <c r="C800" s="38" t="str">
        <f>IFERROR("#"&amp;INDEX(Proyectos!$A$3:$A$299,MATCH(C792*100+8,Proyectos!$M$3:$M$299,0))&amp;" · "&amp;INDEX(Proyectos!$D$3:$D$299,MATCH(C792*100+8,Proyectos!$M$3:$M$299,0)),"")</f>
        <v/>
      </c>
      <c r="D800" s="38" t="str">
        <f>IFERROR("#"&amp;INDEX(Proyectos!$A$3:$A$299,MATCH(D792*100+8,Proyectos!$M$3:$M$299,0))&amp;" · "&amp;INDEX(Proyectos!$D$3:$D$299,MATCH(D792*100+8,Proyectos!$M$3:$M$299,0)),"")</f>
        <v/>
      </c>
      <c r="E800" s="38" t="str">
        <f>IFERROR("#"&amp;INDEX(Proyectos!$A$3:$A$299,MATCH(E792*100+8,Proyectos!$M$3:$M$299,0))&amp;" · "&amp;INDEX(Proyectos!$D$3:$D$299,MATCH(E792*100+8,Proyectos!$M$3:$M$299,0)),"")</f>
        <v/>
      </c>
      <c r="F800" s="38" t="str">
        <f>IFERROR("#"&amp;INDEX(Proyectos!$A$3:$A$299,MATCH(F792*100+8,Proyectos!$M$3:$M$299,0))&amp;" · "&amp;INDEX(Proyectos!$D$3:$D$299,MATCH(F792*100+8,Proyectos!$M$3:$M$299,0)),"")</f>
        <v/>
      </c>
      <c r="G800" s="38" t="str">
        <f>IFERROR("#"&amp;INDEX(Proyectos!$A$3:$A$299,MATCH(G792*100+8,Proyectos!$M$3:$M$299,0))&amp;" · "&amp;INDEX(Proyectos!$D$3:$D$299,MATCH(G792*100+8,Proyectos!$M$3:$M$299,0)),"")</f>
        <v/>
      </c>
      <c r="I800" t="str">
        <f>IFERROR(INDEX(Proyectos!$H$3:$H$299,MATCH(A792*100+8,Proyectos!$M$3:$M$299,0)),"")</f>
        <v/>
      </c>
      <c r="J800" t="str">
        <f>IFERROR(INDEX(Proyectos!$H$3:$H$299,MATCH(B792*100+8,Proyectos!$M$3:$M$299,0)),"")</f>
        <v/>
      </c>
      <c r="K800" t="str">
        <f>IFERROR(INDEX(Proyectos!$H$3:$H$299,MATCH(C792*100+8,Proyectos!$M$3:$M$299,0)),"")</f>
        <v/>
      </c>
      <c r="L800" t="str">
        <f>IFERROR(INDEX(Proyectos!$H$3:$H$299,MATCH(D792*100+8,Proyectos!$M$3:$M$299,0)),"")</f>
        <v/>
      </c>
      <c r="M800" t="str">
        <f>IFERROR(INDEX(Proyectos!$H$3:$H$299,MATCH(E792*100+8,Proyectos!$M$3:$M$299,0)),"")</f>
        <v/>
      </c>
      <c r="N800" t="str">
        <f>IFERROR(INDEX(Proyectos!$H$3:$H$299,MATCH(F792*100+8,Proyectos!$M$3:$M$299,0)),"")</f>
        <v/>
      </c>
      <c r="O800" t="str">
        <f>IFERROR(INDEX(Proyectos!$H$3:$H$299,MATCH(G792*100+8,Proyectos!$M$3:$M$299,0)),"")</f>
        <v/>
      </c>
    </row>
    <row r="802" ht="21.75" customHeight="1">
      <c r="A802" s="66" t="inlineStr">
        <is>
          <t>NOVIEMBRE 2027</t>
        </is>
      </c>
    </row>
    <row r="803" ht="15.75" customHeight="1">
      <c r="A803" s="35" t="inlineStr">
        <is>
          <t>LUN</t>
        </is>
      </c>
      <c r="B803" s="35" t="inlineStr">
        <is>
          <t>MAR</t>
        </is>
      </c>
      <c r="C803" s="35" t="inlineStr">
        <is>
          <t>MIÉ</t>
        </is>
      </c>
      <c r="D803" s="35" t="inlineStr">
        <is>
          <t>JUE</t>
        </is>
      </c>
      <c r="E803" s="35" t="inlineStr">
        <is>
          <t>VIE</t>
        </is>
      </c>
      <c r="F803" s="35" t="inlineStr">
        <is>
          <t>SÁB</t>
        </is>
      </c>
      <c r="G803" s="35" t="inlineStr">
        <is>
          <t>DOM</t>
        </is>
      </c>
    </row>
    <row r="804" ht="15" customHeight="1">
      <c r="A804" s="37" t="n">
        <v>46692</v>
      </c>
      <c r="B804" s="37" t="n">
        <v>46693</v>
      </c>
      <c r="C804" s="37" t="n">
        <v>46694</v>
      </c>
      <c r="D804" s="37" t="n">
        <v>46695</v>
      </c>
      <c r="E804" s="37" t="n">
        <v>46696</v>
      </c>
      <c r="F804" s="37" t="n">
        <v>46697</v>
      </c>
      <c r="G804" s="37" t="n">
        <v>46698</v>
      </c>
    </row>
    <row r="805" ht="24" customHeight="1">
      <c r="A805" s="38" t="str">
        <f>IFERROR("#"&amp;INDEX(Proyectos!$A$3:$A$299,MATCH(A804*100+1,Proyectos!$M$3:$M$299,0))&amp;" · "&amp;INDEX(Proyectos!$D$3:$D$299,MATCH(A804*100+1,Proyectos!$M$3:$M$299,0)),"")</f>
        <v/>
      </c>
      <c r="B805" s="38" t="str">
        <f>IFERROR("#"&amp;INDEX(Proyectos!$A$3:$A$299,MATCH(B804*100+1,Proyectos!$M$3:$M$299,0))&amp;" · "&amp;INDEX(Proyectos!$D$3:$D$299,MATCH(B804*100+1,Proyectos!$M$3:$M$299,0)),"")</f>
        <v/>
      </c>
      <c r="C805" s="38" t="str">
        <f>IFERROR("#"&amp;INDEX(Proyectos!$A$3:$A$299,MATCH(C804*100+1,Proyectos!$M$3:$M$299,0))&amp;" · "&amp;INDEX(Proyectos!$D$3:$D$299,MATCH(C804*100+1,Proyectos!$M$3:$M$299,0)),"")</f>
        <v/>
      </c>
      <c r="D805" s="38" t="str">
        <f>IFERROR("#"&amp;INDEX(Proyectos!$A$3:$A$299,MATCH(D804*100+1,Proyectos!$M$3:$M$299,0))&amp;" · "&amp;INDEX(Proyectos!$D$3:$D$299,MATCH(D804*100+1,Proyectos!$M$3:$M$299,0)),"")</f>
        <v/>
      </c>
      <c r="E805" s="38" t="str">
        <f>IFERROR("#"&amp;INDEX(Proyectos!$A$3:$A$299,MATCH(E804*100+1,Proyectos!$M$3:$M$299,0))&amp;" · "&amp;INDEX(Proyectos!$D$3:$D$299,MATCH(E804*100+1,Proyectos!$M$3:$M$299,0)),"")</f>
        <v/>
      </c>
      <c r="F805" s="38" t="str">
        <f>IFERROR("#"&amp;INDEX(Proyectos!$A$3:$A$299,MATCH(F804*100+1,Proyectos!$M$3:$M$299,0))&amp;" · "&amp;INDEX(Proyectos!$D$3:$D$299,MATCH(F804*100+1,Proyectos!$M$3:$M$299,0)),"")</f>
        <v/>
      </c>
      <c r="G805" s="38" t="str">
        <f>IFERROR("#"&amp;INDEX(Proyectos!$A$3:$A$299,MATCH(G804*100+1,Proyectos!$M$3:$M$299,0))&amp;" · "&amp;INDEX(Proyectos!$D$3:$D$299,MATCH(G804*100+1,Proyectos!$M$3:$M$299,0)),"")</f>
        <v/>
      </c>
      <c r="I805" t="str">
        <f>IFERROR(INDEX(Proyectos!$H$3:$H$299,MATCH(A804*100+1,Proyectos!$M$3:$M$299,0)),"")</f>
        <v/>
      </c>
      <c r="J805" t="str">
        <f>IFERROR(INDEX(Proyectos!$H$3:$H$299,MATCH(B804*100+1,Proyectos!$M$3:$M$299,0)),"")</f>
        <v/>
      </c>
      <c r="K805" t="str">
        <f>IFERROR(INDEX(Proyectos!$H$3:$H$299,MATCH(C804*100+1,Proyectos!$M$3:$M$299,0)),"")</f>
        <v/>
      </c>
      <c r="L805" t="str">
        <f>IFERROR(INDEX(Proyectos!$H$3:$H$299,MATCH(D804*100+1,Proyectos!$M$3:$M$299,0)),"")</f>
        <v/>
      </c>
      <c r="M805" t="str">
        <f>IFERROR(INDEX(Proyectos!$H$3:$H$299,MATCH(E804*100+1,Proyectos!$M$3:$M$299,0)),"")</f>
        <v/>
      </c>
      <c r="N805" t="str">
        <f>IFERROR(INDEX(Proyectos!$H$3:$H$299,MATCH(F804*100+1,Proyectos!$M$3:$M$299,0)),"")</f>
        <v/>
      </c>
      <c r="O805" t="str">
        <f>IFERROR(INDEX(Proyectos!$H$3:$H$299,MATCH(G804*100+1,Proyectos!$M$3:$M$299,0)),"")</f>
        <v/>
      </c>
    </row>
    <row r="806" ht="24" customHeight="1">
      <c r="A806" s="38" t="str">
        <f>IFERROR("#"&amp;INDEX(Proyectos!$A$3:$A$299,MATCH(A804*100+2,Proyectos!$M$3:$M$299,0))&amp;" · "&amp;INDEX(Proyectos!$D$3:$D$299,MATCH(A804*100+2,Proyectos!$M$3:$M$299,0)),"")</f>
        <v/>
      </c>
      <c r="B806" s="38" t="str">
        <f>IFERROR("#"&amp;INDEX(Proyectos!$A$3:$A$299,MATCH(B804*100+2,Proyectos!$M$3:$M$299,0))&amp;" · "&amp;INDEX(Proyectos!$D$3:$D$299,MATCH(B804*100+2,Proyectos!$M$3:$M$299,0)),"")</f>
        <v/>
      </c>
      <c r="C806" s="38" t="str">
        <f>IFERROR("#"&amp;INDEX(Proyectos!$A$3:$A$299,MATCH(C804*100+2,Proyectos!$M$3:$M$299,0))&amp;" · "&amp;INDEX(Proyectos!$D$3:$D$299,MATCH(C804*100+2,Proyectos!$M$3:$M$299,0)),"")</f>
        <v/>
      </c>
      <c r="D806" s="38" t="str">
        <f>IFERROR("#"&amp;INDEX(Proyectos!$A$3:$A$299,MATCH(D804*100+2,Proyectos!$M$3:$M$299,0))&amp;" · "&amp;INDEX(Proyectos!$D$3:$D$299,MATCH(D804*100+2,Proyectos!$M$3:$M$299,0)),"")</f>
        <v/>
      </c>
      <c r="E806" s="38" t="str">
        <f>IFERROR("#"&amp;INDEX(Proyectos!$A$3:$A$299,MATCH(E804*100+2,Proyectos!$M$3:$M$299,0))&amp;" · "&amp;INDEX(Proyectos!$D$3:$D$299,MATCH(E804*100+2,Proyectos!$M$3:$M$299,0)),"")</f>
        <v/>
      </c>
      <c r="F806" s="38" t="str">
        <f>IFERROR("#"&amp;INDEX(Proyectos!$A$3:$A$299,MATCH(F804*100+2,Proyectos!$M$3:$M$299,0))&amp;" · "&amp;INDEX(Proyectos!$D$3:$D$299,MATCH(F804*100+2,Proyectos!$M$3:$M$299,0)),"")</f>
        <v/>
      </c>
      <c r="G806" s="38" t="str">
        <f>IFERROR("#"&amp;INDEX(Proyectos!$A$3:$A$299,MATCH(G804*100+2,Proyectos!$M$3:$M$299,0))&amp;" · "&amp;INDEX(Proyectos!$D$3:$D$299,MATCH(G804*100+2,Proyectos!$M$3:$M$299,0)),"")</f>
        <v/>
      </c>
      <c r="I806" t="str">
        <f>IFERROR(INDEX(Proyectos!$H$3:$H$299,MATCH(A804*100+2,Proyectos!$M$3:$M$299,0)),"")</f>
        <v/>
      </c>
      <c r="J806" t="str">
        <f>IFERROR(INDEX(Proyectos!$H$3:$H$299,MATCH(B804*100+2,Proyectos!$M$3:$M$299,0)),"")</f>
        <v/>
      </c>
      <c r="K806" t="str">
        <f>IFERROR(INDEX(Proyectos!$H$3:$H$299,MATCH(C804*100+2,Proyectos!$M$3:$M$299,0)),"")</f>
        <v/>
      </c>
      <c r="L806" t="str">
        <f>IFERROR(INDEX(Proyectos!$H$3:$H$299,MATCH(D804*100+2,Proyectos!$M$3:$M$299,0)),"")</f>
        <v/>
      </c>
      <c r="M806" t="str">
        <f>IFERROR(INDEX(Proyectos!$H$3:$H$299,MATCH(E804*100+2,Proyectos!$M$3:$M$299,0)),"")</f>
        <v/>
      </c>
      <c r="N806" t="str">
        <f>IFERROR(INDEX(Proyectos!$H$3:$H$299,MATCH(F804*100+2,Proyectos!$M$3:$M$299,0)),"")</f>
        <v/>
      </c>
      <c r="O806" t="str">
        <f>IFERROR(INDEX(Proyectos!$H$3:$H$299,MATCH(G804*100+2,Proyectos!$M$3:$M$299,0)),"")</f>
        <v/>
      </c>
    </row>
    <row r="807" ht="24" customHeight="1">
      <c r="A807" s="38" t="str">
        <f>IFERROR("#"&amp;INDEX(Proyectos!$A$3:$A$299,MATCH(A804*100+3,Proyectos!$M$3:$M$299,0))&amp;" · "&amp;INDEX(Proyectos!$D$3:$D$299,MATCH(A804*100+3,Proyectos!$M$3:$M$299,0)),"")</f>
        <v/>
      </c>
      <c r="B807" s="38" t="str">
        <f>IFERROR("#"&amp;INDEX(Proyectos!$A$3:$A$299,MATCH(B804*100+3,Proyectos!$M$3:$M$299,0))&amp;" · "&amp;INDEX(Proyectos!$D$3:$D$299,MATCH(B804*100+3,Proyectos!$M$3:$M$299,0)),"")</f>
        <v/>
      </c>
      <c r="C807" s="38" t="str">
        <f>IFERROR("#"&amp;INDEX(Proyectos!$A$3:$A$299,MATCH(C804*100+3,Proyectos!$M$3:$M$299,0))&amp;" · "&amp;INDEX(Proyectos!$D$3:$D$299,MATCH(C804*100+3,Proyectos!$M$3:$M$299,0)),"")</f>
        <v/>
      </c>
      <c r="D807" s="38" t="str">
        <f>IFERROR("#"&amp;INDEX(Proyectos!$A$3:$A$299,MATCH(D804*100+3,Proyectos!$M$3:$M$299,0))&amp;" · "&amp;INDEX(Proyectos!$D$3:$D$299,MATCH(D804*100+3,Proyectos!$M$3:$M$299,0)),"")</f>
        <v/>
      </c>
      <c r="E807" s="38" t="str">
        <f>IFERROR("#"&amp;INDEX(Proyectos!$A$3:$A$299,MATCH(E804*100+3,Proyectos!$M$3:$M$299,0))&amp;" · "&amp;INDEX(Proyectos!$D$3:$D$299,MATCH(E804*100+3,Proyectos!$M$3:$M$299,0)),"")</f>
        <v/>
      </c>
      <c r="F807" s="38" t="str">
        <f>IFERROR("#"&amp;INDEX(Proyectos!$A$3:$A$299,MATCH(F804*100+3,Proyectos!$M$3:$M$299,0))&amp;" · "&amp;INDEX(Proyectos!$D$3:$D$299,MATCH(F804*100+3,Proyectos!$M$3:$M$299,0)),"")</f>
        <v/>
      </c>
      <c r="G807" s="38" t="str">
        <f>IFERROR("#"&amp;INDEX(Proyectos!$A$3:$A$299,MATCH(G804*100+3,Proyectos!$M$3:$M$299,0))&amp;" · "&amp;INDEX(Proyectos!$D$3:$D$299,MATCH(G804*100+3,Proyectos!$M$3:$M$299,0)),"")</f>
        <v/>
      </c>
      <c r="I807" t="str">
        <f>IFERROR(INDEX(Proyectos!$H$3:$H$299,MATCH(A804*100+3,Proyectos!$M$3:$M$299,0)),"")</f>
        <v/>
      </c>
      <c r="J807" t="str">
        <f>IFERROR(INDEX(Proyectos!$H$3:$H$299,MATCH(B804*100+3,Proyectos!$M$3:$M$299,0)),"")</f>
        <v/>
      </c>
      <c r="K807" t="str">
        <f>IFERROR(INDEX(Proyectos!$H$3:$H$299,MATCH(C804*100+3,Proyectos!$M$3:$M$299,0)),"")</f>
        <v/>
      </c>
      <c r="L807" t="str">
        <f>IFERROR(INDEX(Proyectos!$H$3:$H$299,MATCH(D804*100+3,Proyectos!$M$3:$M$299,0)),"")</f>
        <v/>
      </c>
      <c r="M807" t="str">
        <f>IFERROR(INDEX(Proyectos!$H$3:$H$299,MATCH(E804*100+3,Proyectos!$M$3:$M$299,0)),"")</f>
        <v/>
      </c>
      <c r="N807" t="str">
        <f>IFERROR(INDEX(Proyectos!$H$3:$H$299,MATCH(F804*100+3,Proyectos!$M$3:$M$299,0)),"")</f>
        <v/>
      </c>
      <c r="O807" t="str">
        <f>IFERROR(INDEX(Proyectos!$H$3:$H$299,MATCH(G804*100+3,Proyectos!$M$3:$M$299,0)),"")</f>
        <v/>
      </c>
    </row>
    <row r="808" ht="24" customHeight="1">
      <c r="A808" s="38" t="str">
        <f>IFERROR("#"&amp;INDEX(Proyectos!$A$3:$A$299,MATCH(A804*100+4,Proyectos!$M$3:$M$299,0))&amp;" · "&amp;INDEX(Proyectos!$D$3:$D$299,MATCH(A804*100+4,Proyectos!$M$3:$M$299,0)),"")</f>
        <v/>
      </c>
      <c r="B808" s="38" t="str">
        <f>IFERROR("#"&amp;INDEX(Proyectos!$A$3:$A$299,MATCH(B804*100+4,Proyectos!$M$3:$M$299,0))&amp;" · "&amp;INDEX(Proyectos!$D$3:$D$299,MATCH(B804*100+4,Proyectos!$M$3:$M$299,0)),"")</f>
        <v/>
      </c>
      <c r="C808" s="38" t="str">
        <f>IFERROR("#"&amp;INDEX(Proyectos!$A$3:$A$299,MATCH(C804*100+4,Proyectos!$M$3:$M$299,0))&amp;" · "&amp;INDEX(Proyectos!$D$3:$D$299,MATCH(C804*100+4,Proyectos!$M$3:$M$299,0)),"")</f>
        <v/>
      </c>
      <c r="D808" s="38" t="str">
        <f>IFERROR("#"&amp;INDEX(Proyectos!$A$3:$A$299,MATCH(D804*100+4,Proyectos!$M$3:$M$299,0))&amp;" · "&amp;INDEX(Proyectos!$D$3:$D$299,MATCH(D804*100+4,Proyectos!$M$3:$M$299,0)),"")</f>
        <v/>
      </c>
      <c r="E808" s="38" t="str">
        <f>IFERROR("#"&amp;INDEX(Proyectos!$A$3:$A$299,MATCH(E804*100+4,Proyectos!$M$3:$M$299,0))&amp;" · "&amp;INDEX(Proyectos!$D$3:$D$299,MATCH(E804*100+4,Proyectos!$M$3:$M$299,0)),"")</f>
        <v/>
      </c>
      <c r="F808" s="38" t="str">
        <f>IFERROR("#"&amp;INDEX(Proyectos!$A$3:$A$299,MATCH(F804*100+4,Proyectos!$M$3:$M$299,0))&amp;" · "&amp;INDEX(Proyectos!$D$3:$D$299,MATCH(F804*100+4,Proyectos!$M$3:$M$299,0)),"")</f>
        <v/>
      </c>
      <c r="G808" s="38" t="str">
        <f>IFERROR("#"&amp;INDEX(Proyectos!$A$3:$A$299,MATCH(G804*100+4,Proyectos!$M$3:$M$299,0))&amp;" · "&amp;INDEX(Proyectos!$D$3:$D$299,MATCH(G804*100+4,Proyectos!$M$3:$M$299,0)),"")</f>
        <v/>
      </c>
      <c r="I808" t="str">
        <f>IFERROR(INDEX(Proyectos!$H$3:$H$299,MATCH(A804*100+4,Proyectos!$M$3:$M$299,0)),"")</f>
        <v/>
      </c>
      <c r="J808" t="str">
        <f>IFERROR(INDEX(Proyectos!$H$3:$H$299,MATCH(B804*100+4,Proyectos!$M$3:$M$299,0)),"")</f>
        <v/>
      </c>
      <c r="K808" t="str">
        <f>IFERROR(INDEX(Proyectos!$H$3:$H$299,MATCH(C804*100+4,Proyectos!$M$3:$M$299,0)),"")</f>
        <v/>
      </c>
      <c r="L808" t="str">
        <f>IFERROR(INDEX(Proyectos!$H$3:$H$299,MATCH(D804*100+4,Proyectos!$M$3:$M$299,0)),"")</f>
        <v/>
      </c>
      <c r="M808" t="str">
        <f>IFERROR(INDEX(Proyectos!$H$3:$H$299,MATCH(E804*100+4,Proyectos!$M$3:$M$299,0)),"")</f>
        <v/>
      </c>
      <c r="N808" t="str">
        <f>IFERROR(INDEX(Proyectos!$H$3:$H$299,MATCH(F804*100+4,Proyectos!$M$3:$M$299,0)),"")</f>
        <v/>
      </c>
      <c r="O808" t="str">
        <f>IFERROR(INDEX(Proyectos!$H$3:$H$299,MATCH(G804*100+4,Proyectos!$M$3:$M$299,0)),"")</f>
        <v/>
      </c>
    </row>
    <row r="809" ht="24" customHeight="1">
      <c r="A809" s="38" t="str">
        <f>IFERROR("#"&amp;INDEX(Proyectos!$A$3:$A$299,MATCH(A804*100+5,Proyectos!$M$3:$M$299,0))&amp;" · "&amp;INDEX(Proyectos!$D$3:$D$299,MATCH(A804*100+5,Proyectos!$M$3:$M$299,0)),"")</f>
        <v/>
      </c>
      <c r="B809" s="38" t="str">
        <f>IFERROR("#"&amp;INDEX(Proyectos!$A$3:$A$299,MATCH(B804*100+5,Proyectos!$M$3:$M$299,0))&amp;" · "&amp;INDEX(Proyectos!$D$3:$D$299,MATCH(B804*100+5,Proyectos!$M$3:$M$299,0)),"")</f>
        <v/>
      </c>
      <c r="C809" s="38" t="str">
        <f>IFERROR("#"&amp;INDEX(Proyectos!$A$3:$A$299,MATCH(C804*100+5,Proyectos!$M$3:$M$299,0))&amp;" · "&amp;INDEX(Proyectos!$D$3:$D$299,MATCH(C804*100+5,Proyectos!$M$3:$M$299,0)),"")</f>
        <v/>
      </c>
      <c r="D809" s="38" t="str">
        <f>IFERROR("#"&amp;INDEX(Proyectos!$A$3:$A$299,MATCH(D804*100+5,Proyectos!$M$3:$M$299,0))&amp;" · "&amp;INDEX(Proyectos!$D$3:$D$299,MATCH(D804*100+5,Proyectos!$M$3:$M$299,0)),"")</f>
        <v/>
      </c>
      <c r="E809" s="38" t="str">
        <f>IFERROR("#"&amp;INDEX(Proyectos!$A$3:$A$299,MATCH(E804*100+5,Proyectos!$M$3:$M$299,0))&amp;" · "&amp;INDEX(Proyectos!$D$3:$D$299,MATCH(E804*100+5,Proyectos!$M$3:$M$299,0)),"")</f>
        <v/>
      </c>
      <c r="F809" s="38" t="str">
        <f>IFERROR("#"&amp;INDEX(Proyectos!$A$3:$A$299,MATCH(F804*100+5,Proyectos!$M$3:$M$299,0))&amp;" · "&amp;INDEX(Proyectos!$D$3:$D$299,MATCH(F804*100+5,Proyectos!$M$3:$M$299,0)),"")</f>
        <v/>
      </c>
      <c r="G809" s="38" t="str">
        <f>IFERROR("#"&amp;INDEX(Proyectos!$A$3:$A$299,MATCH(G804*100+5,Proyectos!$M$3:$M$299,0))&amp;" · "&amp;INDEX(Proyectos!$D$3:$D$299,MATCH(G804*100+5,Proyectos!$M$3:$M$299,0)),"")</f>
        <v/>
      </c>
      <c r="I809" t="str">
        <f>IFERROR(INDEX(Proyectos!$H$3:$H$299,MATCH(A804*100+5,Proyectos!$M$3:$M$299,0)),"")</f>
        <v/>
      </c>
      <c r="J809" t="str">
        <f>IFERROR(INDEX(Proyectos!$H$3:$H$299,MATCH(B804*100+5,Proyectos!$M$3:$M$299,0)),"")</f>
        <v/>
      </c>
      <c r="K809" t="str">
        <f>IFERROR(INDEX(Proyectos!$H$3:$H$299,MATCH(C804*100+5,Proyectos!$M$3:$M$299,0)),"")</f>
        <v/>
      </c>
      <c r="L809" t="str">
        <f>IFERROR(INDEX(Proyectos!$H$3:$H$299,MATCH(D804*100+5,Proyectos!$M$3:$M$299,0)),"")</f>
        <v/>
      </c>
      <c r="M809" t="str">
        <f>IFERROR(INDEX(Proyectos!$H$3:$H$299,MATCH(E804*100+5,Proyectos!$M$3:$M$299,0)),"")</f>
        <v/>
      </c>
      <c r="N809" t="str">
        <f>IFERROR(INDEX(Proyectos!$H$3:$H$299,MATCH(F804*100+5,Proyectos!$M$3:$M$299,0)),"")</f>
        <v/>
      </c>
      <c r="O809" t="str">
        <f>IFERROR(INDEX(Proyectos!$H$3:$H$299,MATCH(G804*100+5,Proyectos!$M$3:$M$299,0)),"")</f>
        <v/>
      </c>
    </row>
    <row r="810" ht="24" customHeight="1">
      <c r="A810" s="38" t="str">
        <f>IFERROR("#"&amp;INDEX(Proyectos!$A$3:$A$299,MATCH(A804*100+6,Proyectos!$M$3:$M$299,0))&amp;" · "&amp;INDEX(Proyectos!$D$3:$D$299,MATCH(A804*100+6,Proyectos!$M$3:$M$299,0)),"")</f>
        <v/>
      </c>
      <c r="B810" s="38" t="str">
        <f>IFERROR("#"&amp;INDEX(Proyectos!$A$3:$A$299,MATCH(B804*100+6,Proyectos!$M$3:$M$299,0))&amp;" · "&amp;INDEX(Proyectos!$D$3:$D$299,MATCH(B804*100+6,Proyectos!$M$3:$M$299,0)),"")</f>
        <v/>
      </c>
      <c r="C810" s="38" t="str">
        <f>IFERROR("#"&amp;INDEX(Proyectos!$A$3:$A$299,MATCH(C804*100+6,Proyectos!$M$3:$M$299,0))&amp;" · "&amp;INDEX(Proyectos!$D$3:$D$299,MATCH(C804*100+6,Proyectos!$M$3:$M$299,0)),"")</f>
        <v/>
      </c>
      <c r="D810" s="38" t="str">
        <f>IFERROR("#"&amp;INDEX(Proyectos!$A$3:$A$299,MATCH(D804*100+6,Proyectos!$M$3:$M$299,0))&amp;" · "&amp;INDEX(Proyectos!$D$3:$D$299,MATCH(D804*100+6,Proyectos!$M$3:$M$299,0)),"")</f>
        <v/>
      </c>
      <c r="E810" s="38" t="str">
        <f>IFERROR("#"&amp;INDEX(Proyectos!$A$3:$A$299,MATCH(E804*100+6,Proyectos!$M$3:$M$299,0))&amp;" · "&amp;INDEX(Proyectos!$D$3:$D$299,MATCH(E804*100+6,Proyectos!$M$3:$M$299,0)),"")</f>
        <v/>
      </c>
      <c r="F810" s="38" t="str">
        <f>IFERROR("#"&amp;INDEX(Proyectos!$A$3:$A$299,MATCH(F804*100+6,Proyectos!$M$3:$M$299,0))&amp;" · "&amp;INDEX(Proyectos!$D$3:$D$299,MATCH(F804*100+6,Proyectos!$M$3:$M$299,0)),"")</f>
        <v/>
      </c>
      <c r="G810" s="38" t="str">
        <f>IFERROR("#"&amp;INDEX(Proyectos!$A$3:$A$299,MATCH(G804*100+6,Proyectos!$M$3:$M$299,0))&amp;" · "&amp;INDEX(Proyectos!$D$3:$D$299,MATCH(G804*100+6,Proyectos!$M$3:$M$299,0)),"")</f>
        <v/>
      </c>
      <c r="I810" t="str">
        <f>IFERROR(INDEX(Proyectos!$H$3:$H$299,MATCH(A804*100+6,Proyectos!$M$3:$M$299,0)),"")</f>
        <v/>
      </c>
      <c r="J810" t="str">
        <f>IFERROR(INDEX(Proyectos!$H$3:$H$299,MATCH(B804*100+6,Proyectos!$M$3:$M$299,0)),"")</f>
        <v/>
      </c>
      <c r="K810" t="str">
        <f>IFERROR(INDEX(Proyectos!$H$3:$H$299,MATCH(C804*100+6,Proyectos!$M$3:$M$299,0)),"")</f>
        <v/>
      </c>
      <c r="L810" t="str">
        <f>IFERROR(INDEX(Proyectos!$H$3:$H$299,MATCH(D804*100+6,Proyectos!$M$3:$M$299,0)),"")</f>
        <v/>
      </c>
      <c r="M810" t="str">
        <f>IFERROR(INDEX(Proyectos!$H$3:$H$299,MATCH(E804*100+6,Proyectos!$M$3:$M$299,0)),"")</f>
        <v/>
      </c>
      <c r="N810" t="str">
        <f>IFERROR(INDEX(Proyectos!$H$3:$H$299,MATCH(F804*100+6,Proyectos!$M$3:$M$299,0)),"")</f>
        <v/>
      </c>
      <c r="O810" t="str">
        <f>IFERROR(INDEX(Proyectos!$H$3:$H$299,MATCH(G804*100+6,Proyectos!$M$3:$M$299,0)),"")</f>
        <v/>
      </c>
    </row>
    <row r="811" ht="24" customHeight="1">
      <c r="A811" s="38" t="str">
        <f>IFERROR("#"&amp;INDEX(Proyectos!$A$3:$A$299,MATCH(A804*100+7,Proyectos!$M$3:$M$299,0))&amp;" · "&amp;INDEX(Proyectos!$D$3:$D$299,MATCH(A804*100+7,Proyectos!$M$3:$M$299,0)),"")</f>
        <v/>
      </c>
      <c r="B811" s="38" t="str">
        <f>IFERROR("#"&amp;INDEX(Proyectos!$A$3:$A$299,MATCH(B804*100+7,Proyectos!$M$3:$M$299,0))&amp;" · "&amp;INDEX(Proyectos!$D$3:$D$299,MATCH(B804*100+7,Proyectos!$M$3:$M$299,0)),"")</f>
        <v/>
      </c>
      <c r="C811" s="38" t="str">
        <f>IFERROR("#"&amp;INDEX(Proyectos!$A$3:$A$299,MATCH(C804*100+7,Proyectos!$M$3:$M$299,0))&amp;" · "&amp;INDEX(Proyectos!$D$3:$D$299,MATCH(C804*100+7,Proyectos!$M$3:$M$299,0)),"")</f>
        <v/>
      </c>
      <c r="D811" s="38" t="str">
        <f>IFERROR("#"&amp;INDEX(Proyectos!$A$3:$A$299,MATCH(D804*100+7,Proyectos!$M$3:$M$299,0))&amp;" · "&amp;INDEX(Proyectos!$D$3:$D$299,MATCH(D804*100+7,Proyectos!$M$3:$M$299,0)),"")</f>
        <v/>
      </c>
      <c r="E811" s="38" t="str">
        <f>IFERROR("#"&amp;INDEX(Proyectos!$A$3:$A$299,MATCH(E804*100+7,Proyectos!$M$3:$M$299,0))&amp;" · "&amp;INDEX(Proyectos!$D$3:$D$299,MATCH(E804*100+7,Proyectos!$M$3:$M$299,0)),"")</f>
        <v/>
      </c>
      <c r="F811" s="38" t="str">
        <f>IFERROR("#"&amp;INDEX(Proyectos!$A$3:$A$299,MATCH(F804*100+7,Proyectos!$M$3:$M$299,0))&amp;" · "&amp;INDEX(Proyectos!$D$3:$D$299,MATCH(F804*100+7,Proyectos!$M$3:$M$299,0)),"")</f>
        <v/>
      </c>
      <c r="G811" s="38" t="str">
        <f>IFERROR("#"&amp;INDEX(Proyectos!$A$3:$A$299,MATCH(G804*100+7,Proyectos!$M$3:$M$299,0))&amp;" · "&amp;INDEX(Proyectos!$D$3:$D$299,MATCH(G804*100+7,Proyectos!$M$3:$M$299,0)),"")</f>
        <v/>
      </c>
      <c r="I811" t="str">
        <f>IFERROR(INDEX(Proyectos!$H$3:$H$299,MATCH(A804*100+7,Proyectos!$M$3:$M$299,0)),"")</f>
        <v/>
      </c>
      <c r="J811" t="str">
        <f>IFERROR(INDEX(Proyectos!$H$3:$H$299,MATCH(B804*100+7,Proyectos!$M$3:$M$299,0)),"")</f>
        <v/>
      </c>
      <c r="K811" t="str">
        <f>IFERROR(INDEX(Proyectos!$H$3:$H$299,MATCH(C804*100+7,Proyectos!$M$3:$M$299,0)),"")</f>
        <v/>
      </c>
      <c r="L811" t="str">
        <f>IFERROR(INDEX(Proyectos!$H$3:$H$299,MATCH(D804*100+7,Proyectos!$M$3:$M$299,0)),"")</f>
        <v/>
      </c>
      <c r="M811" t="str">
        <f>IFERROR(INDEX(Proyectos!$H$3:$H$299,MATCH(E804*100+7,Proyectos!$M$3:$M$299,0)),"")</f>
        <v/>
      </c>
      <c r="N811" t="str">
        <f>IFERROR(INDEX(Proyectos!$H$3:$H$299,MATCH(F804*100+7,Proyectos!$M$3:$M$299,0)),"")</f>
        <v/>
      </c>
      <c r="O811" t="str">
        <f>IFERROR(INDEX(Proyectos!$H$3:$H$299,MATCH(G804*100+7,Proyectos!$M$3:$M$299,0)),"")</f>
        <v/>
      </c>
    </row>
    <row r="812" ht="24" customHeight="1">
      <c r="A812" s="38" t="str">
        <f>IFERROR("#"&amp;INDEX(Proyectos!$A$3:$A$299,MATCH(A804*100+8,Proyectos!$M$3:$M$299,0))&amp;" · "&amp;INDEX(Proyectos!$D$3:$D$299,MATCH(A804*100+8,Proyectos!$M$3:$M$299,0)),"")</f>
        <v/>
      </c>
      <c r="B812" s="38" t="str">
        <f>IFERROR("#"&amp;INDEX(Proyectos!$A$3:$A$299,MATCH(B804*100+8,Proyectos!$M$3:$M$299,0))&amp;" · "&amp;INDEX(Proyectos!$D$3:$D$299,MATCH(B804*100+8,Proyectos!$M$3:$M$299,0)),"")</f>
        <v/>
      </c>
      <c r="C812" s="38" t="str">
        <f>IFERROR("#"&amp;INDEX(Proyectos!$A$3:$A$299,MATCH(C804*100+8,Proyectos!$M$3:$M$299,0))&amp;" · "&amp;INDEX(Proyectos!$D$3:$D$299,MATCH(C804*100+8,Proyectos!$M$3:$M$299,0)),"")</f>
        <v/>
      </c>
      <c r="D812" s="38" t="str">
        <f>IFERROR("#"&amp;INDEX(Proyectos!$A$3:$A$299,MATCH(D804*100+8,Proyectos!$M$3:$M$299,0))&amp;" · "&amp;INDEX(Proyectos!$D$3:$D$299,MATCH(D804*100+8,Proyectos!$M$3:$M$299,0)),"")</f>
        <v/>
      </c>
      <c r="E812" s="38" t="str">
        <f>IFERROR("#"&amp;INDEX(Proyectos!$A$3:$A$299,MATCH(E804*100+8,Proyectos!$M$3:$M$299,0))&amp;" · "&amp;INDEX(Proyectos!$D$3:$D$299,MATCH(E804*100+8,Proyectos!$M$3:$M$299,0)),"")</f>
        <v/>
      </c>
      <c r="F812" s="38" t="str">
        <f>IFERROR("#"&amp;INDEX(Proyectos!$A$3:$A$299,MATCH(F804*100+8,Proyectos!$M$3:$M$299,0))&amp;" · "&amp;INDEX(Proyectos!$D$3:$D$299,MATCH(F804*100+8,Proyectos!$M$3:$M$299,0)),"")</f>
        <v/>
      </c>
      <c r="G812" s="38" t="str">
        <f>IFERROR("#"&amp;INDEX(Proyectos!$A$3:$A$299,MATCH(G804*100+8,Proyectos!$M$3:$M$299,0))&amp;" · "&amp;INDEX(Proyectos!$D$3:$D$299,MATCH(G804*100+8,Proyectos!$M$3:$M$299,0)),"")</f>
        <v/>
      </c>
      <c r="I812" t="str">
        <f>IFERROR(INDEX(Proyectos!$H$3:$H$299,MATCH(A804*100+8,Proyectos!$M$3:$M$299,0)),"")</f>
        <v/>
      </c>
      <c r="J812" t="str">
        <f>IFERROR(INDEX(Proyectos!$H$3:$H$299,MATCH(B804*100+8,Proyectos!$M$3:$M$299,0)),"")</f>
        <v/>
      </c>
      <c r="K812" t="str">
        <f>IFERROR(INDEX(Proyectos!$H$3:$H$299,MATCH(C804*100+8,Proyectos!$M$3:$M$299,0)),"")</f>
        <v/>
      </c>
      <c r="L812" t="str">
        <f>IFERROR(INDEX(Proyectos!$H$3:$H$299,MATCH(D804*100+8,Proyectos!$M$3:$M$299,0)),"")</f>
        <v/>
      </c>
      <c r="M812" t="str">
        <f>IFERROR(INDEX(Proyectos!$H$3:$H$299,MATCH(E804*100+8,Proyectos!$M$3:$M$299,0)),"")</f>
        <v/>
      </c>
      <c r="N812" t="str">
        <f>IFERROR(INDEX(Proyectos!$H$3:$H$299,MATCH(F804*100+8,Proyectos!$M$3:$M$299,0)),"")</f>
        <v/>
      </c>
      <c r="O812" t="str">
        <f>IFERROR(INDEX(Proyectos!$H$3:$H$299,MATCH(G804*100+8,Proyectos!$M$3:$M$299,0)),"")</f>
        <v/>
      </c>
    </row>
    <row r="813" ht="15" customHeight="1">
      <c r="A813" s="37" t="n">
        <v>46699</v>
      </c>
      <c r="B813" s="37" t="n">
        <v>46700</v>
      </c>
      <c r="C813" s="37" t="n">
        <v>46701</v>
      </c>
      <c r="D813" s="37" t="n">
        <v>46702</v>
      </c>
      <c r="E813" s="37" t="n">
        <v>46703</v>
      </c>
      <c r="F813" s="37" t="n">
        <v>46704</v>
      </c>
      <c r="G813" s="37" t="n">
        <v>46705</v>
      </c>
    </row>
    <row r="814" ht="24" customHeight="1">
      <c r="A814" s="38" t="str">
        <f>IFERROR("#"&amp;INDEX(Proyectos!$A$3:$A$299,MATCH(A813*100+1,Proyectos!$M$3:$M$299,0))&amp;" · "&amp;INDEX(Proyectos!$D$3:$D$299,MATCH(A813*100+1,Proyectos!$M$3:$M$299,0)),"")</f>
        <v/>
      </c>
      <c r="B814" s="38" t="str">
        <f>IFERROR("#"&amp;INDEX(Proyectos!$A$3:$A$299,MATCH(B813*100+1,Proyectos!$M$3:$M$299,0))&amp;" · "&amp;INDEX(Proyectos!$D$3:$D$299,MATCH(B813*100+1,Proyectos!$M$3:$M$299,0)),"")</f>
        <v/>
      </c>
      <c r="C814" s="38" t="str">
        <f>IFERROR("#"&amp;INDEX(Proyectos!$A$3:$A$299,MATCH(C813*100+1,Proyectos!$M$3:$M$299,0))&amp;" · "&amp;INDEX(Proyectos!$D$3:$D$299,MATCH(C813*100+1,Proyectos!$M$3:$M$299,0)),"")</f>
        <v/>
      </c>
      <c r="D814" s="38" t="str">
        <f>IFERROR("#"&amp;INDEX(Proyectos!$A$3:$A$299,MATCH(D813*100+1,Proyectos!$M$3:$M$299,0))&amp;" · "&amp;INDEX(Proyectos!$D$3:$D$299,MATCH(D813*100+1,Proyectos!$M$3:$M$299,0)),"")</f>
        <v/>
      </c>
      <c r="E814" s="38" t="str">
        <f>IFERROR("#"&amp;INDEX(Proyectos!$A$3:$A$299,MATCH(E813*100+1,Proyectos!$M$3:$M$299,0))&amp;" · "&amp;INDEX(Proyectos!$D$3:$D$299,MATCH(E813*100+1,Proyectos!$M$3:$M$299,0)),"")</f>
        <v/>
      </c>
      <c r="F814" s="38" t="str">
        <f>IFERROR("#"&amp;INDEX(Proyectos!$A$3:$A$299,MATCH(F813*100+1,Proyectos!$M$3:$M$299,0))&amp;" · "&amp;INDEX(Proyectos!$D$3:$D$299,MATCH(F813*100+1,Proyectos!$M$3:$M$299,0)),"")</f>
        <v/>
      </c>
      <c r="G814" s="38" t="str">
        <f>IFERROR("#"&amp;INDEX(Proyectos!$A$3:$A$299,MATCH(G813*100+1,Proyectos!$M$3:$M$299,0))&amp;" · "&amp;INDEX(Proyectos!$D$3:$D$299,MATCH(G813*100+1,Proyectos!$M$3:$M$299,0)),"")</f>
        <v/>
      </c>
      <c r="I814" t="str">
        <f>IFERROR(INDEX(Proyectos!$H$3:$H$299,MATCH(A813*100+1,Proyectos!$M$3:$M$299,0)),"")</f>
        <v/>
      </c>
      <c r="J814" t="str">
        <f>IFERROR(INDEX(Proyectos!$H$3:$H$299,MATCH(B813*100+1,Proyectos!$M$3:$M$299,0)),"")</f>
        <v/>
      </c>
      <c r="K814" t="str">
        <f>IFERROR(INDEX(Proyectos!$H$3:$H$299,MATCH(C813*100+1,Proyectos!$M$3:$M$299,0)),"")</f>
        <v/>
      </c>
      <c r="L814" t="str">
        <f>IFERROR(INDEX(Proyectos!$H$3:$H$299,MATCH(D813*100+1,Proyectos!$M$3:$M$299,0)),"")</f>
        <v/>
      </c>
      <c r="M814" t="str">
        <f>IFERROR(INDEX(Proyectos!$H$3:$H$299,MATCH(E813*100+1,Proyectos!$M$3:$M$299,0)),"")</f>
        <v/>
      </c>
      <c r="N814" t="str">
        <f>IFERROR(INDEX(Proyectos!$H$3:$H$299,MATCH(F813*100+1,Proyectos!$M$3:$M$299,0)),"")</f>
        <v/>
      </c>
      <c r="O814" t="str">
        <f>IFERROR(INDEX(Proyectos!$H$3:$H$299,MATCH(G813*100+1,Proyectos!$M$3:$M$299,0)),"")</f>
        <v/>
      </c>
    </row>
    <row r="815" ht="24" customHeight="1">
      <c r="A815" s="38" t="str">
        <f>IFERROR("#"&amp;INDEX(Proyectos!$A$3:$A$299,MATCH(A813*100+2,Proyectos!$M$3:$M$299,0))&amp;" · "&amp;INDEX(Proyectos!$D$3:$D$299,MATCH(A813*100+2,Proyectos!$M$3:$M$299,0)),"")</f>
        <v/>
      </c>
      <c r="B815" s="38" t="str">
        <f>IFERROR("#"&amp;INDEX(Proyectos!$A$3:$A$299,MATCH(B813*100+2,Proyectos!$M$3:$M$299,0))&amp;" · "&amp;INDEX(Proyectos!$D$3:$D$299,MATCH(B813*100+2,Proyectos!$M$3:$M$299,0)),"")</f>
        <v/>
      </c>
      <c r="C815" s="38" t="str">
        <f>IFERROR("#"&amp;INDEX(Proyectos!$A$3:$A$299,MATCH(C813*100+2,Proyectos!$M$3:$M$299,0))&amp;" · "&amp;INDEX(Proyectos!$D$3:$D$299,MATCH(C813*100+2,Proyectos!$M$3:$M$299,0)),"")</f>
        <v/>
      </c>
      <c r="D815" s="38" t="str">
        <f>IFERROR("#"&amp;INDEX(Proyectos!$A$3:$A$299,MATCH(D813*100+2,Proyectos!$M$3:$M$299,0))&amp;" · "&amp;INDEX(Proyectos!$D$3:$D$299,MATCH(D813*100+2,Proyectos!$M$3:$M$299,0)),"")</f>
        <v/>
      </c>
      <c r="E815" s="38" t="str">
        <f>IFERROR("#"&amp;INDEX(Proyectos!$A$3:$A$299,MATCH(E813*100+2,Proyectos!$M$3:$M$299,0))&amp;" · "&amp;INDEX(Proyectos!$D$3:$D$299,MATCH(E813*100+2,Proyectos!$M$3:$M$299,0)),"")</f>
        <v/>
      </c>
      <c r="F815" s="38" t="str">
        <f>IFERROR("#"&amp;INDEX(Proyectos!$A$3:$A$299,MATCH(F813*100+2,Proyectos!$M$3:$M$299,0))&amp;" · "&amp;INDEX(Proyectos!$D$3:$D$299,MATCH(F813*100+2,Proyectos!$M$3:$M$299,0)),"")</f>
        <v/>
      </c>
      <c r="G815" s="38" t="str">
        <f>IFERROR("#"&amp;INDEX(Proyectos!$A$3:$A$299,MATCH(G813*100+2,Proyectos!$M$3:$M$299,0))&amp;" · "&amp;INDEX(Proyectos!$D$3:$D$299,MATCH(G813*100+2,Proyectos!$M$3:$M$299,0)),"")</f>
        <v/>
      </c>
      <c r="I815" t="str">
        <f>IFERROR(INDEX(Proyectos!$H$3:$H$299,MATCH(A813*100+2,Proyectos!$M$3:$M$299,0)),"")</f>
        <v/>
      </c>
      <c r="J815" t="str">
        <f>IFERROR(INDEX(Proyectos!$H$3:$H$299,MATCH(B813*100+2,Proyectos!$M$3:$M$299,0)),"")</f>
        <v/>
      </c>
      <c r="K815" t="str">
        <f>IFERROR(INDEX(Proyectos!$H$3:$H$299,MATCH(C813*100+2,Proyectos!$M$3:$M$299,0)),"")</f>
        <v/>
      </c>
      <c r="L815" t="str">
        <f>IFERROR(INDEX(Proyectos!$H$3:$H$299,MATCH(D813*100+2,Proyectos!$M$3:$M$299,0)),"")</f>
        <v/>
      </c>
      <c r="M815" t="str">
        <f>IFERROR(INDEX(Proyectos!$H$3:$H$299,MATCH(E813*100+2,Proyectos!$M$3:$M$299,0)),"")</f>
        <v/>
      </c>
      <c r="N815" t="str">
        <f>IFERROR(INDEX(Proyectos!$H$3:$H$299,MATCH(F813*100+2,Proyectos!$M$3:$M$299,0)),"")</f>
        <v/>
      </c>
      <c r="O815" t="str">
        <f>IFERROR(INDEX(Proyectos!$H$3:$H$299,MATCH(G813*100+2,Proyectos!$M$3:$M$299,0)),"")</f>
        <v/>
      </c>
    </row>
    <row r="816" ht="24" customHeight="1">
      <c r="A816" s="38" t="str">
        <f>IFERROR("#"&amp;INDEX(Proyectos!$A$3:$A$299,MATCH(A813*100+3,Proyectos!$M$3:$M$299,0))&amp;" · "&amp;INDEX(Proyectos!$D$3:$D$299,MATCH(A813*100+3,Proyectos!$M$3:$M$299,0)),"")</f>
        <v/>
      </c>
      <c r="B816" s="38" t="str">
        <f>IFERROR("#"&amp;INDEX(Proyectos!$A$3:$A$299,MATCH(B813*100+3,Proyectos!$M$3:$M$299,0))&amp;" · "&amp;INDEX(Proyectos!$D$3:$D$299,MATCH(B813*100+3,Proyectos!$M$3:$M$299,0)),"")</f>
        <v/>
      </c>
      <c r="C816" s="38" t="str">
        <f>IFERROR("#"&amp;INDEX(Proyectos!$A$3:$A$299,MATCH(C813*100+3,Proyectos!$M$3:$M$299,0))&amp;" · "&amp;INDEX(Proyectos!$D$3:$D$299,MATCH(C813*100+3,Proyectos!$M$3:$M$299,0)),"")</f>
        <v/>
      </c>
      <c r="D816" s="38" t="str">
        <f>IFERROR("#"&amp;INDEX(Proyectos!$A$3:$A$299,MATCH(D813*100+3,Proyectos!$M$3:$M$299,0))&amp;" · "&amp;INDEX(Proyectos!$D$3:$D$299,MATCH(D813*100+3,Proyectos!$M$3:$M$299,0)),"")</f>
        <v/>
      </c>
      <c r="E816" s="38" t="str">
        <f>IFERROR("#"&amp;INDEX(Proyectos!$A$3:$A$299,MATCH(E813*100+3,Proyectos!$M$3:$M$299,0))&amp;" · "&amp;INDEX(Proyectos!$D$3:$D$299,MATCH(E813*100+3,Proyectos!$M$3:$M$299,0)),"")</f>
        <v/>
      </c>
      <c r="F816" s="38" t="str">
        <f>IFERROR("#"&amp;INDEX(Proyectos!$A$3:$A$299,MATCH(F813*100+3,Proyectos!$M$3:$M$299,0))&amp;" · "&amp;INDEX(Proyectos!$D$3:$D$299,MATCH(F813*100+3,Proyectos!$M$3:$M$299,0)),"")</f>
        <v/>
      </c>
      <c r="G816" s="38" t="str">
        <f>IFERROR("#"&amp;INDEX(Proyectos!$A$3:$A$299,MATCH(G813*100+3,Proyectos!$M$3:$M$299,0))&amp;" · "&amp;INDEX(Proyectos!$D$3:$D$299,MATCH(G813*100+3,Proyectos!$M$3:$M$299,0)),"")</f>
        <v/>
      </c>
      <c r="I816" t="str">
        <f>IFERROR(INDEX(Proyectos!$H$3:$H$299,MATCH(A813*100+3,Proyectos!$M$3:$M$299,0)),"")</f>
        <v/>
      </c>
      <c r="J816" t="str">
        <f>IFERROR(INDEX(Proyectos!$H$3:$H$299,MATCH(B813*100+3,Proyectos!$M$3:$M$299,0)),"")</f>
        <v/>
      </c>
      <c r="K816" t="str">
        <f>IFERROR(INDEX(Proyectos!$H$3:$H$299,MATCH(C813*100+3,Proyectos!$M$3:$M$299,0)),"")</f>
        <v/>
      </c>
      <c r="L816" t="str">
        <f>IFERROR(INDEX(Proyectos!$H$3:$H$299,MATCH(D813*100+3,Proyectos!$M$3:$M$299,0)),"")</f>
        <v/>
      </c>
      <c r="M816" t="str">
        <f>IFERROR(INDEX(Proyectos!$H$3:$H$299,MATCH(E813*100+3,Proyectos!$M$3:$M$299,0)),"")</f>
        <v/>
      </c>
      <c r="N816" t="str">
        <f>IFERROR(INDEX(Proyectos!$H$3:$H$299,MATCH(F813*100+3,Proyectos!$M$3:$M$299,0)),"")</f>
        <v/>
      </c>
      <c r="O816" t="str">
        <f>IFERROR(INDEX(Proyectos!$H$3:$H$299,MATCH(G813*100+3,Proyectos!$M$3:$M$299,0)),"")</f>
        <v/>
      </c>
    </row>
    <row r="817" ht="24" customHeight="1">
      <c r="A817" s="38" t="str">
        <f>IFERROR("#"&amp;INDEX(Proyectos!$A$3:$A$299,MATCH(A813*100+4,Proyectos!$M$3:$M$299,0))&amp;" · "&amp;INDEX(Proyectos!$D$3:$D$299,MATCH(A813*100+4,Proyectos!$M$3:$M$299,0)),"")</f>
        <v/>
      </c>
      <c r="B817" s="38" t="str">
        <f>IFERROR("#"&amp;INDEX(Proyectos!$A$3:$A$299,MATCH(B813*100+4,Proyectos!$M$3:$M$299,0))&amp;" · "&amp;INDEX(Proyectos!$D$3:$D$299,MATCH(B813*100+4,Proyectos!$M$3:$M$299,0)),"")</f>
        <v/>
      </c>
      <c r="C817" s="38" t="str">
        <f>IFERROR("#"&amp;INDEX(Proyectos!$A$3:$A$299,MATCH(C813*100+4,Proyectos!$M$3:$M$299,0))&amp;" · "&amp;INDEX(Proyectos!$D$3:$D$299,MATCH(C813*100+4,Proyectos!$M$3:$M$299,0)),"")</f>
        <v/>
      </c>
      <c r="D817" s="38" t="str">
        <f>IFERROR("#"&amp;INDEX(Proyectos!$A$3:$A$299,MATCH(D813*100+4,Proyectos!$M$3:$M$299,0))&amp;" · "&amp;INDEX(Proyectos!$D$3:$D$299,MATCH(D813*100+4,Proyectos!$M$3:$M$299,0)),"")</f>
        <v/>
      </c>
      <c r="E817" s="38" t="str">
        <f>IFERROR("#"&amp;INDEX(Proyectos!$A$3:$A$299,MATCH(E813*100+4,Proyectos!$M$3:$M$299,0))&amp;" · "&amp;INDEX(Proyectos!$D$3:$D$299,MATCH(E813*100+4,Proyectos!$M$3:$M$299,0)),"")</f>
        <v/>
      </c>
      <c r="F817" s="38" t="str">
        <f>IFERROR("#"&amp;INDEX(Proyectos!$A$3:$A$299,MATCH(F813*100+4,Proyectos!$M$3:$M$299,0))&amp;" · "&amp;INDEX(Proyectos!$D$3:$D$299,MATCH(F813*100+4,Proyectos!$M$3:$M$299,0)),"")</f>
        <v/>
      </c>
      <c r="G817" s="38" t="str">
        <f>IFERROR("#"&amp;INDEX(Proyectos!$A$3:$A$299,MATCH(G813*100+4,Proyectos!$M$3:$M$299,0))&amp;" · "&amp;INDEX(Proyectos!$D$3:$D$299,MATCH(G813*100+4,Proyectos!$M$3:$M$299,0)),"")</f>
        <v/>
      </c>
      <c r="I817" t="str">
        <f>IFERROR(INDEX(Proyectos!$H$3:$H$299,MATCH(A813*100+4,Proyectos!$M$3:$M$299,0)),"")</f>
        <v/>
      </c>
      <c r="J817" t="str">
        <f>IFERROR(INDEX(Proyectos!$H$3:$H$299,MATCH(B813*100+4,Proyectos!$M$3:$M$299,0)),"")</f>
        <v/>
      </c>
      <c r="K817" t="str">
        <f>IFERROR(INDEX(Proyectos!$H$3:$H$299,MATCH(C813*100+4,Proyectos!$M$3:$M$299,0)),"")</f>
        <v/>
      </c>
      <c r="L817" t="str">
        <f>IFERROR(INDEX(Proyectos!$H$3:$H$299,MATCH(D813*100+4,Proyectos!$M$3:$M$299,0)),"")</f>
        <v/>
      </c>
      <c r="M817" t="str">
        <f>IFERROR(INDEX(Proyectos!$H$3:$H$299,MATCH(E813*100+4,Proyectos!$M$3:$M$299,0)),"")</f>
        <v/>
      </c>
      <c r="N817" t="str">
        <f>IFERROR(INDEX(Proyectos!$H$3:$H$299,MATCH(F813*100+4,Proyectos!$M$3:$M$299,0)),"")</f>
        <v/>
      </c>
      <c r="O817" t="str">
        <f>IFERROR(INDEX(Proyectos!$H$3:$H$299,MATCH(G813*100+4,Proyectos!$M$3:$M$299,0)),"")</f>
        <v/>
      </c>
    </row>
    <row r="818" ht="24" customHeight="1">
      <c r="A818" s="38" t="str">
        <f>IFERROR("#"&amp;INDEX(Proyectos!$A$3:$A$299,MATCH(A813*100+5,Proyectos!$M$3:$M$299,0))&amp;" · "&amp;INDEX(Proyectos!$D$3:$D$299,MATCH(A813*100+5,Proyectos!$M$3:$M$299,0)),"")</f>
        <v/>
      </c>
      <c r="B818" s="38" t="str">
        <f>IFERROR("#"&amp;INDEX(Proyectos!$A$3:$A$299,MATCH(B813*100+5,Proyectos!$M$3:$M$299,0))&amp;" · "&amp;INDEX(Proyectos!$D$3:$D$299,MATCH(B813*100+5,Proyectos!$M$3:$M$299,0)),"")</f>
        <v/>
      </c>
      <c r="C818" s="38" t="str">
        <f>IFERROR("#"&amp;INDEX(Proyectos!$A$3:$A$299,MATCH(C813*100+5,Proyectos!$M$3:$M$299,0))&amp;" · "&amp;INDEX(Proyectos!$D$3:$D$299,MATCH(C813*100+5,Proyectos!$M$3:$M$299,0)),"")</f>
        <v/>
      </c>
      <c r="D818" s="38" t="str">
        <f>IFERROR("#"&amp;INDEX(Proyectos!$A$3:$A$299,MATCH(D813*100+5,Proyectos!$M$3:$M$299,0))&amp;" · "&amp;INDEX(Proyectos!$D$3:$D$299,MATCH(D813*100+5,Proyectos!$M$3:$M$299,0)),"")</f>
        <v/>
      </c>
      <c r="E818" s="38" t="str">
        <f>IFERROR("#"&amp;INDEX(Proyectos!$A$3:$A$299,MATCH(E813*100+5,Proyectos!$M$3:$M$299,0))&amp;" · "&amp;INDEX(Proyectos!$D$3:$D$299,MATCH(E813*100+5,Proyectos!$M$3:$M$299,0)),"")</f>
        <v/>
      </c>
      <c r="F818" s="38" t="str">
        <f>IFERROR("#"&amp;INDEX(Proyectos!$A$3:$A$299,MATCH(F813*100+5,Proyectos!$M$3:$M$299,0))&amp;" · "&amp;INDEX(Proyectos!$D$3:$D$299,MATCH(F813*100+5,Proyectos!$M$3:$M$299,0)),"")</f>
        <v/>
      </c>
      <c r="G818" s="38" t="str">
        <f>IFERROR("#"&amp;INDEX(Proyectos!$A$3:$A$299,MATCH(G813*100+5,Proyectos!$M$3:$M$299,0))&amp;" · "&amp;INDEX(Proyectos!$D$3:$D$299,MATCH(G813*100+5,Proyectos!$M$3:$M$299,0)),"")</f>
        <v/>
      </c>
      <c r="I818" t="str">
        <f>IFERROR(INDEX(Proyectos!$H$3:$H$299,MATCH(A813*100+5,Proyectos!$M$3:$M$299,0)),"")</f>
        <v/>
      </c>
      <c r="J818" t="str">
        <f>IFERROR(INDEX(Proyectos!$H$3:$H$299,MATCH(B813*100+5,Proyectos!$M$3:$M$299,0)),"")</f>
        <v/>
      </c>
      <c r="K818" t="str">
        <f>IFERROR(INDEX(Proyectos!$H$3:$H$299,MATCH(C813*100+5,Proyectos!$M$3:$M$299,0)),"")</f>
        <v/>
      </c>
      <c r="L818" t="str">
        <f>IFERROR(INDEX(Proyectos!$H$3:$H$299,MATCH(D813*100+5,Proyectos!$M$3:$M$299,0)),"")</f>
        <v/>
      </c>
      <c r="M818" t="str">
        <f>IFERROR(INDEX(Proyectos!$H$3:$H$299,MATCH(E813*100+5,Proyectos!$M$3:$M$299,0)),"")</f>
        <v/>
      </c>
      <c r="N818" t="str">
        <f>IFERROR(INDEX(Proyectos!$H$3:$H$299,MATCH(F813*100+5,Proyectos!$M$3:$M$299,0)),"")</f>
        <v/>
      </c>
      <c r="O818" t="str">
        <f>IFERROR(INDEX(Proyectos!$H$3:$H$299,MATCH(G813*100+5,Proyectos!$M$3:$M$299,0)),"")</f>
        <v/>
      </c>
    </row>
    <row r="819" ht="24" customHeight="1">
      <c r="A819" s="38" t="str">
        <f>IFERROR("#"&amp;INDEX(Proyectos!$A$3:$A$299,MATCH(A813*100+6,Proyectos!$M$3:$M$299,0))&amp;" · "&amp;INDEX(Proyectos!$D$3:$D$299,MATCH(A813*100+6,Proyectos!$M$3:$M$299,0)),"")</f>
        <v/>
      </c>
      <c r="B819" s="38" t="str">
        <f>IFERROR("#"&amp;INDEX(Proyectos!$A$3:$A$299,MATCH(B813*100+6,Proyectos!$M$3:$M$299,0))&amp;" · "&amp;INDEX(Proyectos!$D$3:$D$299,MATCH(B813*100+6,Proyectos!$M$3:$M$299,0)),"")</f>
        <v/>
      </c>
      <c r="C819" s="38" t="str">
        <f>IFERROR("#"&amp;INDEX(Proyectos!$A$3:$A$299,MATCH(C813*100+6,Proyectos!$M$3:$M$299,0))&amp;" · "&amp;INDEX(Proyectos!$D$3:$D$299,MATCH(C813*100+6,Proyectos!$M$3:$M$299,0)),"")</f>
        <v/>
      </c>
      <c r="D819" s="38" t="str">
        <f>IFERROR("#"&amp;INDEX(Proyectos!$A$3:$A$299,MATCH(D813*100+6,Proyectos!$M$3:$M$299,0))&amp;" · "&amp;INDEX(Proyectos!$D$3:$D$299,MATCH(D813*100+6,Proyectos!$M$3:$M$299,0)),"")</f>
        <v/>
      </c>
      <c r="E819" s="38" t="str">
        <f>IFERROR("#"&amp;INDEX(Proyectos!$A$3:$A$299,MATCH(E813*100+6,Proyectos!$M$3:$M$299,0))&amp;" · "&amp;INDEX(Proyectos!$D$3:$D$299,MATCH(E813*100+6,Proyectos!$M$3:$M$299,0)),"")</f>
        <v/>
      </c>
      <c r="F819" s="38" t="str">
        <f>IFERROR("#"&amp;INDEX(Proyectos!$A$3:$A$299,MATCH(F813*100+6,Proyectos!$M$3:$M$299,0))&amp;" · "&amp;INDEX(Proyectos!$D$3:$D$299,MATCH(F813*100+6,Proyectos!$M$3:$M$299,0)),"")</f>
        <v/>
      </c>
      <c r="G819" s="38" t="str">
        <f>IFERROR("#"&amp;INDEX(Proyectos!$A$3:$A$299,MATCH(G813*100+6,Proyectos!$M$3:$M$299,0))&amp;" · "&amp;INDEX(Proyectos!$D$3:$D$299,MATCH(G813*100+6,Proyectos!$M$3:$M$299,0)),"")</f>
        <v/>
      </c>
      <c r="I819" t="str">
        <f>IFERROR(INDEX(Proyectos!$H$3:$H$299,MATCH(A813*100+6,Proyectos!$M$3:$M$299,0)),"")</f>
        <v/>
      </c>
      <c r="J819" t="str">
        <f>IFERROR(INDEX(Proyectos!$H$3:$H$299,MATCH(B813*100+6,Proyectos!$M$3:$M$299,0)),"")</f>
        <v/>
      </c>
      <c r="K819" t="str">
        <f>IFERROR(INDEX(Proyectos!$H$3:$H$299,MATCH(C813*100+6,Proyectos!$M$3:$M$299,0)),"")</f>
        <v/>
      </c>
      <c r="L819" t="str">
        <f>IFERROR(INDEX(Proyectos!$H$3:$H$299,MATCH(D813*100+6,Proyectos!$M$3:$M$299,0)),"")</f>
        <v/>
      </c>
      <c r="M819" t="str">
        <f>IFERROR(INDEX(Proyectos!$H$3:$H$299,MATCH(E813*100+6,Proyectos!$M$3:$M$299,0)),"")</f>
        <v/>
      </c>
      <c r="N819" t="str">
        <f>IFERROR(INDEX(Proyectos!$H$3:$H$299,MATCH(F813*100+6,Proyectos!$M$3:$M$299,0)),"")</f>
        <v/>
      </c>
      <c r="O819" t="str">
        <f>IFERROR(INDEX(Proyectos!$H$3:$H$299,MATCH(G813*100+6,Proyectos!$M$3:$M$299,0)),"")</f>
        <v/>
      </c>
    </row>
    <row r="820" ht="24" customHeight="1">
      <c r="A820" s="38" t="str">
        <f>IFERROR("#"&amp;INDEX(Proyectos!$A$3:$A$299,MATCH(A813*100+7,Proyectos!$M$3:$M$299,0))&amp;" · "&amp;INDEX(Proyectos!$D$3:$D$299,MATCH(A813*100+7,Proyectos!$M$3:$M$299,0)),"")</f>
        <v/>
      </c>
      <c r="B820" s="38" t="str">
        <f>IFERROR("#"&amp;INDEX(Proyectos!$A$3:$A$299,MATCH(B813*100+7,Proyectos!$M$3:$M$299,0))&amp;" · "&amp;INDEX(Proyectos!$D$3:$D$299,MATCH(B813*100+7,Proyectos!$M$3:$M$299,0)),"")</f>
        <v/>
      </c>
      <c r="C820" s="38" t="str">
        <f>IFERROR("#"&amp;INDEX(Proyectos!$A$3:$A$299,MATCH(C813*100+7,Proyectos!$M$3:$M$299,0))&amp;" · "&amp;INDEX(Proyectos!$D$3:$D$299,MATCH(C813*100+7,Proyectos!$M$3:$M$299,0)),"")</f>
        <v/>
      </c>
      <c r="D820" s="38" t="str">
        <f>IFERROR("#"&amp;INDEX(Proyectos!$A$3:$A$299,MATCH(D813*100+7,Proyectos!$M$3:$M$299,0))&amp;" · "&amp;INDEX(Proyectos!$D$3:$D$299,MATCH(D813*100+7,Proyectos!$M$3:$M$299,0)),"")</f>
        <v/>
      </c>
      <c r="E820" s="38" t="str">
        <f>IFERROR("#"&amp;INDEX(Proyectos!$A$3:$A$299,MATCH(E813*100+7,Proyectos!$M$3:$M$299,0))&amp;" · "&amp;INDEX(Proyectos!$D$3:$D$299,MATCH(E813*100+7,Proyectos!$M$3:$M$299,0)),"")</f>
        <v/>
      </c>
      <c r="F820" s="38" t="str">
        <f>IFERROR("#"&amp;INDEX(Proyectos!$A$3:$A$299,MATCH(F813*100+7,Proyectos!$M$3:$M$299,0))&amp;" · "&amp;INDEX(Proyectos!$D$3:$D$299,MATCH(F813*100+7,Proyectos!$M$3:$M$299,0)),"")</f>
        <v/>
      </c>
      <c r="G820" s="38" t="str">
        <f>IFERROR("#"&amp;INDEX(Proyectos!$A$3:$A$299,MATCH(G813*100+7,Proyectos!$M$3:$M$299,0))&amp;" · "&amp;INDEX(Proyectos!$D$3:$D$299,MATCH(G813*100+7,Proyectos!$M$3:$M$299,0)),"")</f>
        <v/>
      </c>
      <c r="I820" t="str">
        <f>IFERROR(INDEX(Proyectos!$H$3:$H$299,MATCH(A813*100+7,Proyectos!$M$3:$M$299,0)),"")</f>
        <v/>
      </c>
      <c r="J820" t="str">
        <f>IFERROR(INDEX(Proyectos!$H$3:$H$299,MATCH(B813*100+7,Proyectos!$M$3:$M$299,0)),"")</f>
        <v/>
      </c>
      <c r="K820" t="str">
        <f>IFERROR(INDEX(Proyectos!$H$3:$H$299,MATCH(C813*100+7,Proyectos!$M$3:$M$299,0)),"")</f>
        <v/>
      </c>
      <c r="L820" t="str">
        <f>IFERROR(INDEX(Proyectos!$H$3:$H$299,MATCH(D813*100+7,Proyectos!$M$3:$M$299,0)),"")</f>
        <v/>
      </c>
      <c r="M820" t="str">
        <f>IFERROR(INDEX(Proyectos!$H$3:$H$299,MATCH(E813*100+7,Proyectos!$M$3:$M$299,0)),"")</f>
        <v/>
      </c>
      <c r="N820" t="str">
        <f>IFERROR(INDEX(Proyectos!$H$3:$H$299,MATCH(F813*100+7,Proyectos!$M$3:$M$299,0)),"")</f>
        <v/>
      </c>
      <c r="O820" t="str">
        <f>IFERROR(INDEX(Proyectos!$H$3:$H$299,MATCH(G813*100+7,Proyectos!$M$3:$M$299,0)),"")</f>
        <v/>
      </c>
    </row>
    <row r="821" ht="24" customHeight="1">
      <c r="A821" s="38" t="str">
        <f>IFERROR("#"&amp;INDEX(Proyectos!$A$3:$A$299,MATCH(A813*100+8,Proyectos!$M$3:$M$299,0))&amp;" · "&amp;INDEX(Proyectos!$D$3:$D$299,MATCH(A813*100+8,Proyectos!$M$3:$M$299,0)),"")</f>
        <v/>
      </c>
      <c r="B821" s="38" t="str">
        <f>IFERROR("#"&amp;INDEX(Proyectos!$A$3:$A$299,MATCH(B813*100+8,Proyectos!$M$3:$M$299,0))&amp;" · "&amp;INDEX(Proyectos!$D$3:$D$299,MATCH(B813*100+8,Proyectos!$M$3:$M$299,0)),"")</f>
        <v/>
      </c>
      <c r="C821" s="38" t="str">
        <f>IFERROR("#"&amp;INDEX(Proyectos!$A$3:$A$299,MATCH(C813*100+8,Proyectos!$M$3:$M$299,0))&amp;" · "&amp;INDEX(Proyectos!$D$3:$D$299,MATCH(C813*100+8,Proyectos!$M$3:$M$299,0)),"")</f>
        <v/>
      </c>
      <c r="D821" s="38" t="str">
        <f>IFERROR("#"&amp;INDEX(Proyectos!$A$3:$A$299,MATCH(D813*100+8,Proyectos!$M$3:$M$299,0))&amp;" · "&amp;INDEX(Proyectos!$D$3:$D$299,MATCH(D813*100+8,Proyectos!$M$3:$M$299,0)),"")</f>
        <v/>
      </c>
      <c r="E821" s="38" t="str">
        <f>IFERROR("#"&amp;INDEX(Proyectos!$A$3:$A$299,MATCH(E813*100+8,Proyectos!$M$3:$M$299,0))&amp;" · "&amp;INDEX(Proyectos!$D$3:$D$299,MATCH(E813*100+8,Proyectos!$M$3:$M$299,0)),"")</f>
        <v/>
      </c>
      <c r="F821" s="38" t="str">
        <f>IFERROR("#"&amp;INDEX(Proyectos!$A$3:$A$299,MATCH(F813*100+8,Proyectos!$M$3:$M$299,0))&amp;" · "&amp;INDEX(Proyectos!$D$3:$D$299,MATCH(F813*100+8,Proyectos!$M$3:$M$299,0)),"")</f>
        <v/>
      </c>
      <c r="G821" s="38" t="str">
        <f>IFERROR("#"&amp;INDEX(Proyectos!$A$3:$A$299,MATCH(G813*100+8,Proyectos!$M$3:$M$299,0))&amp;" · "&amp;INDEX(Proyectos!$D$3:$D$299,MATCH(G813*100+8,Proyectos!$M$3:$M$299,0)),"")</f>
        <v/>
      </c>
      <c r="I821" t="str">
        <f>IFERROR(INDEX(Proyectos!$H$3:$H$299,MATCH(A813*100+8,Proyectos!$M$3:$M$299,0)),"")</f>
        <v/>
      </c>
      <c r="J821" t="str">
        <f>IFERROR(INDEX(Proyectos!$H$3:$H$299,MATCH(B813*100+8,Proyectos!$M$3:$M$299,0)),"")</f>
        <v/>
      </c>
      <c r="K821" t="str">
        <f>IFERROR(INDEX(Proyectos!$H$3:$H$299,MATCH(C813*100+8,Proyectos!$M$3:$M$299,0)),"")</f>
        <v/>
      </c>
      <c r="L821" t="str">
        <f>IFERROR(INDEX(Proyectos!$H$3:$H$299,MATCH(D813*100+8,Proyectos!$M$3:$M$299,0)),"")</f>
        <v/>
      </c>
      <c r="M821" t="str">
        <f>IFERROR(INDEX(Proyectos!$H$3:$H$299,MATCH(E813*100+8,Proyectos!$M$3:$M$299,0)),"")</f>
        <v/>
      </c>
      <c r="N821" t="str">
        <f>IFERROR(INDEX(Proyectos!$H$3:$H$299,MATCH(F813*100+8,Proyectos!$M$3:$M$299,0)),"")</f>
        <v/>
      </c>
      <c r="O821" t="str">
        <f>IFERROR(INDEX(Proyectos!$H$3:$H$299,MATCH(G813*100+8,Proyectos!$M$3:$M$299,0)),"")</f>
        <v/>
      </c>
    </row>
    <row r="822" ht="15" customHeight="1">
      <c r="A822" s="37" t="n">
        <v>46706</v>
      </c>
      <c r="B822" s="37" t="n">
        <v>46707</v>
      </c>
      <c r="C822" s="37" t="n">
        <v>46708</v>
      </c>
      <c r="D822" s="37" t="n">
        <v>46709</v>
      </c>
      <c r="E822" s="37" t="n">
        <v>46710</v>
      </c>
      <c r="F822" s="37" t="n">
        <v>46711</v>
      </c>
      <c r="G822" s="37" t="n">
        <v>46712</v>
      </c>
    </row>
    <row r="823" ht="24" customHeight="1">
      <c r="A823" s="38" t="str">
        <f>IFERROR("#"&amp;INDEX(Proyectos!$A$3:$A$299,MATCH(A822*100+1,Proyectos!$M$3:$M$299,0))&amp;" · "&amp;INDEX(Proyectos!$D$3:$D$299,MATCH(A822*100+1,Proyectos!$M$3:$M$299,0)),"")</f>
        <v/>
      </c>
      <c r="B823" s="38" t="str">
        <f>IFERROR("#"&amp;INDEX(Proyectos!$A$3:$A$299,MATCH(B822*100+1,Proyectos!$M$3:$M$299,0))&amp;" · "&amp;INDEX(Proyectos!$D$3:$D$299,MATCH(B822*100+1,Proyectos!$M$3:$M$299,0)),"")</f>
        <v/>
      </c>
      <c r="C823" s="38" t="str">
        <f>IFERROR("#"&amp;INDEX(Proyectos!$A$3:$A$299,MATCH(C822*100+1,Proyectos!$M$3:$M$299,0))&amp;" · "&amp;INDEX(Proyectos!$D$3:$D$299,MATCH(C822*100+1,Proyectos!$M$3:$M$299,0)),"")</f>
        <v/>
      </c>
      <c r="D823" s="38" t="str">
        <f>IFERROR("#"&amp;INDEX(Proyectos!$A$3:$A$299,MATCH(D822*100+1,Proyectos!$M$3:$M$299,0))&amp;" · "&amp;INDEX(Proyectos!$D$3:$D$299,MATCH(D822*100+1,Proyectos!$M$3:$M$299,0)),"")</f>
        <v/>
      </c>
      <c r="E823" s="38" t="str">
        <f>IFERROR("#"&amp;INDEX(Proyectos!$A$3:$A$299,MATCH(E822*100+1,Proyectos!$M$3:$M$299,0))&amp;" · "&amp;INDEX(Proyectos!$D$3:$D$299,MATCH(E822*100+1,Proyectos!$M$3:$M$299,0)),"")</f>
        <v/>
      </c>
      <c r="F823" s="38" t="str">
        <f>IFERROR("#"&amp;INDEX(Proyectos!$A$3:$A$299,MATCH(F822*100+1,Proyectos!$M$3:$M$299,0))&amp;" · "&amp;INDEX(Proyectos!$D$3:$D$299,MATCH(F822*100+1,Proyectos!$M$3:$M$299,0)),"")</f>
        <v/>
      </c>
      <c r="G823" s="38" t="str">
        <f>IFERROR("#"&amp;INDEX(Proyectos!$A$3:$A$299,MATCH(G822*100+1,Proyectos!$M$3:$M$299,0))&amp;" · "&amp;INDEX(Proyectos!$D$3:$D$299,MATCH(G822*100+1,Proyectos!$M$3:$M$299,0)),"")</f>
        <v/>
      </c>
      <c r="I823" t="str">
        <f>IFERROR(INDEX(Proyectos!$H$3:$H$299,MATCH(A822*100+1,Proyectos!$M$3:$M$299,0)),"")</f>
        <v/>
      </c>
      <c r="J823" t="str">
        <f>IFERROR(INDEX(Proyectos!$H$3:$H$299,MATCH(B822*100+1,Proyectos!$M$3:$M$299,0)),"")</f>
        <v/>
      </c>
      <c r="K823" t="str">
        <f>IFERROR(INDEX(Proyectos!$H$3:$H$299,MATCH(C822*100+1,Proyectos!$M$3:$M$299,0)),"")</f>
        <v/>
      </c>
      <c r="L823" t="str">
        <f>IFERROR(INDEX(Proyectos!$H$3:$H$299,MATCH(D822*100+1,Proyectos!$M$3:$M$299,0)),"")</f>
        <v/>
      </c>
      <c r="M823" t="str">
        <f>IFERROR(INDEX(Proyectos!$H$3:$H$299,MATCH(E822*100+1,Proyectos!$M$3:$M$299,0)),"")</f>
        <v/>
      </c>
      <c r="N823" t="str">
        <f>IFERROR(INDEX(Proyectos!$H$3:$H$299,MATCH(F822*100+1,Proyectos!$M$3:$M$299,0)),"")</f>
        <v/>
      </c>
      <c r="O823" t="str">
        <f>IFERROR(INDEX(Proyectos!$H$3:$H$299,MATCH(G822*100+1,Proyectos!$M$3:$M$299,0)),"")</f>
        <v/>
      </c>
    </row>
    <row r="824" ht="24" customHeight="1">
      <c r="A824" s="38" t="str">
        <f>IFERROR("#"&amp;INDEX(Proyectos!$A$3:$A$299,MATCH(A822*100+2,Proyectos!$M$3:$M$299,0))&amp;" · "&amp;INDEX(Proyectos!$D$3:$D$299,MATCH(A822*100+2,Proyectos!$M$3:$M$299,0)),"")</f>
        <v/>
      </c>
      <c r="B824" s="38" t="str">
        <f>IFERROR("#"&amp;INDEX(Proyectos!$A$3:$A$299,MATCH(B822*100+2,Proyectos!$M$3:$M$299,0))&amp;" · "&amp;INDEX(Proyectos!$D$3:$D$299,MATCH(B822*100+2,Proyectos!$M$3:$M$299,0)),"")</f>
        <v/>
      </c>
      <c r="C824" s="38" t="str">
        <f>IFERROR("#"&amp;INDEX(Proyectos!$A$3:$A$299,MATCH(C822*100+2,Proyectos!$M$3:$M$299,0))&amp;" · "&amp;INDEX(Proyectos!$D$3:$D$299,MATCH(C822*100+2,Proyectos!$M$3:$M$299,0)),"")</f>
        <v/>
      </c>
      <c r="D824" s="38" t="str">
        <f>IFERROR("#"&amp;INDEX(Proyectos!$A$3:$A$299,MATCH(D822*100+2,Proyectos!$M$3:$M$299,0))&amp;" · "&amp;INDEX(Proyectos!$D$3:$D$299,MATCH(D822*100+2,Proyectos!$M$3:$M$299,0)),"")</f>
        <v/>
      </c>
      <c r="E824" s="38" t="str">
        <f>IFERROR("#"&amp;INDEX(Proyectos!$A$3:$A$299,MATCH(E822*100+2,Proyectos!$M$3:$M$299,0))&amp;" · "&amp;INDEX(Proyectos!$D$3:$D$299,MATCH(E822*100+2,Proyectos!$M$3:$M$299,0)),"")</f>
        <v/>
      </c>
      <c r="F824" s="38" t="str">
        <f>IFERROR("#"&amp;INDEX(Proyectos!$A$3:$A$299,MATCH(F822*100+2,Proyectos!$M$3:$M$299,0))&amp;" · "&amp;INDEX(Proyectos!$D$3:$D$299,MATCH(F822*100+2,Proyectos!$M$3:$M$299,0)),"")</f>
        <v/>
      </c>
      <c r="G824" s="38" t="str">
        <f>IFERROR("#"&amp;INDEX(Proyectos!$A$3:$A$299,MATCH(G822*100+2,Proyectos!$M$3:$M$299,0))&amp;" · "&amp;INDEX(Proyectos!$D$3:$D$299,MATCH(G822*100+2,Proyectos!$M$3:$M$299,0)),"")</f>
        <v/>
      </c>
      <c r="I824" t="str">
        <f>IFERROR(INDEX(Proyectos!$H$3:$H$299,MATCH(A822*100+2,Proyectos!$M$3:$M$299,0)),"")</f>
        <v/>
      </c>
      <c r="J824" t="str">
        <f>IFERROR(INDEX(Proyectos!$H$3:$H$299,MATCH(B822*100+2,Proyectos!$M$3:$M$299,0)),"")</f>
        <v/>
      </c>
      <c r="K824" t="str">
        <f>IFERROR(INDEX(Proyectos!$H$3:$H$299,MATCH(C822*100+2,Proyectos!$M$3:$M$299,0)),"")</f>
        <v/>
      </c>
      <c r="L824" t="str">
        <f>IFERROR(INDEX(Proyectos!$H$3:$H$299,MATCH(D822*100+2,Proyectos!$M$3:$M$299,0)),"")</f>
        <v/>
      </c>
      <c r="M824" t="str">
        <f>IFERROR(INDEX(Proyectos!$H$3:$H$299,MATCH(E822*100+2,Proyectos!$M$3:$M$299,0)),"")</f>
        <v/>
      </c>
      <c r="N824" t="str">
        <f>IFERROR(INDEX(Proyectos!$H$3:$H$299,MATCH(F822*100+2,Proyectos!$M$3:$M$299,0)),"")</f>
        <v/>
      </c>
      <c r="O824" t="str">
        <f>IFERROR(INDEX(Proyectos!$H$3:$H$299,MATCH(G822*100+2,Proyectos!$M$3:$M$299,0)),"")</f>
        <v/>
      </c>
    </row>
    <row r="825" ht="24" customHeight="1">
      <c r="A825" s="38" t="str">
        <f>IFERROR("#"&amp;INDEX(Proyectos!$A$3:$A$299,MATCH(A822*100+3,Proyectos!$M$3:$M$299,0))&amp;" · "&amp;INDEX(Proyectos!$D$3:$D$299,MATCH(A822*100+3,Proyectos!$M$3:$M$299,0)),"")</f>
        <v/>
      </c>
      <c r="B825" s="38" t="str">
        <f>IFERROR("#"&amp;INDEX(Proyectos!$A$3:$A$299,MATCH(B822*100+3,Proyectos!$M$3:$M$299,0))&amp;" · "&amp;INDEX(Proyectos!$D$3:$D$299,MATCH(B822*100+3,Proyectos!$M$3:$M$299,0)),"")</f>
        <v/>
      </c>
      <c r="C825" s="38" t="str">
        <f>IFERROR("#"&amp;INDEX(Proyectos!$A$3:$A$299,MATCH(C822*100+3,Proyectos!$M$3:$M$299,0))&amp;" · "&amp;INDEX(Proyectos!$D$3:$D$299,MATCH(C822*100+3,Proyectos!$M$3:$M$299,0)),"")</f>
        <v/>
      </c>
      <c r="D825" s="38" t="str">
        <f>IFERROR("#"&amp;INDEX(Proyectos!$A$3:$A$299,MATCH(D822*100+3,Proyectos!$M$3:$M$299,0))&amp;" · "&amp;INDEX(Proyectos!$D$3:$D$299,MATCH(D822*100+3,Proyectos!$M$3:$M$299,0)),"")</f>
        <v/>
      </c>
      <c r="E825" s="38" t="str">
        <f>IFERROR("#"&amp;INDEX(Proyectos!$A$3:$A$299,MATCH(E822*100+3,Proyectos!$M$3:$M$299,0))&amp;" · "&amp;INDEX(Proyectos!$D$3:$D$299,MATCH(E822*100+3,Proyectos!$M$3:$M$299,0)),"")</f>
        <v/>
      </c>
      <c r="F825" s="38" t="str">
        <f>IFERROR("#"&amp;INDEX(Proyectos!$A$3:$A$299,MATCH(F822*100+3,Proyectos!$M$3:$M$299,0))&amp;" · "&amp;INDEX(Proyectos!$D$3:$D$299,MATCH(F822*100+3,Proyectos!$M$3:$M$299,0)),"")</f>
        <v/>
      </c>
      <c r="G825" s="38" t="str">
        <f>IFERROR("#"&amp;INDEX(Proyectos!$A$3:$A$299,MATCH(G822*100+3,Proyectos!$M$3:$M$299,0))&amp;" · "&amp;INDEX(Proyectos!$D$3:$D$299,MATCH(G822*100+3,Proyectos!$M$3:$M$299,0)),"")</f>
        <v/>
      </c>
      <c r="I825" t="str">
        <f>IFERROR(INDEX(Proyectos!$H$3:$H$299,MATCH(A822*100+3,Proyectos!$M$3:$M$299,0)),"")</f>
        <v/>
      </c>
      <c r="J825" t="str">
        <f>IFERROR(INDEX(Proyectos!$H$3:$H$299,MATCH(B822*100+3,Proyectos!$M$3:$M$299,0)),"")</f>
        <v/>
      </c>
      <c r="K825" t="str">
        <f>IFERROR(INDEX(Proyectos!$H$3:$H$299,MATCH(C822*100+3,Proyectos!$M$3:$M$299,0)),"")</f>
        <v/>
      </c>
      <c r="L825" t="str">
        <f>IFERROR(INDEX(Proyectos!$H$3:$H$299,MATCH(D822*100+3,Proyectos!$M$3:$M$299,0)),"")</f>
        <v/>
      </c>
      <c r="M825" t="str">
        <f>IFERROR(INDEX(Proyectos!$H$3:$H$299,MATCH(E822*100+3,Proyectos!$M$3:$M$299,0)),"")</f>
        <v/>
      </c>
      <c r="N825" t="str">
        <f>IFERROR(INDEX(Proyectos!$H$3:$H$299,MATCH(F822*100+3,Proyectos!$M$3:$M$299,0)),"")</f>
        <v/>
      </c>
      <c r="O825" t="str">
        <f>IFERROR(INDEX(Proyectos!$H$3:$H$299,MATCH(G822*100+3,Proyectos!$M$3:$M$299,0)),"")</f>
        <v/>
      </c>
    </row>
    <row r="826" ht="24" customHeight="1">
      <c r="A826" s="38" t="str">
        <f>IFERROR("#"&amp;INDEX(Proyectos!$A$3:$A$299,MATCH(A822*100+4,Proyectos!$M$3:$M$299,0))&amp;" · "&amp;INDEX(Proyectos!$D$3:$D$299,MATCH(A822*100+4,Proyectos!$M$3:$M$299,0)),"")</f>
        <v/>
      </c>
      <c r="B826" s="38" t="str">
        <f>IFERROR("#"&amp;INDEX(Proyectos!$A$3:$A$299,MATCH(B822*100+4,Proyectos!$M$3:$M$299,0))&amp;" · "&amp;INDEX(Proyectos!$D$3:$D$299,MATCH(B822*100+4,Proyectos!$M$3:$M$299,0)),"")</f>
        <v/>
      </c>
      <c r="C826" s="38" t="str">
        <f>IFERROR("#"&amp;INDEX(Proyectos!$A$3:$A$299,MATCH(C822*100+4,Proyectos!$M$3:$M$299,0))&amp;" · "&amp;INDEX(Proyectos!$D$3:$D$299,MATCH(C822*100+4,Proyectos!$M$3:$M$299,0)),"")</f>
        <v/>
      </c>
      <c r="D826" s="38" t="str">
        <f>IFERROR("#"&amp;INDEX(Proyectos!$A$3:$A$299,MATCH(D822*100+4,Proyectos!$M$3:$M$299,0))&amp;" · "&amp;INDEX(Proyectos!$D$3:$D$299,MATCH(D822*100+4,Proyectos!$M$3:$M$299,0)),"")</f>
        <v/>
      </c>
      <c r="E826" s="38" t="str">
        <f>IFERROR("#"&amp;INDEX(Proyectos!$A$3:$A$299,MATCH(E822*100+4,Proyectos!$M$3:$M$299,0))&amp;" · "&amp;INDEX(Proyectos!$D$3:$D$299,MATCH(E822*100+4,Proyectos!$M$3:$M$299,0)),"")</f>
        <v/>
      </c>
      <c r="F826" s="38" t="str">
        <f>IFERROR("#"&amp;INDEX(Proyectos!$A$3:$A$299,MATCH(F822*100+4,Proyectos!$M$3:$M$299,0))&amp;" · "&amp;INDEX(Proyectos!$D$3:$D$299,MATCH(F822*100+4,Proyectos!$M$3:$M$299,0)),"")</f>
        <v/>
      </c>
      <c r="G826" s="38" t="str">
        <f>IFERROR("#"&amp;INDEX(Proyectos!$A$3:$A$299,MATCH(G822*100+4,Proyectos!$M$3:$M$299,0))&amp;" · "&amp;INDEX(Proyectos!$D$3:$D$299,MATCH(G822*100+4,Proyectos!$M$3:$M$299,0)),"")</f>
        <v/>
      </c>
      <c r="I826" t="str">
        <f>IFERROR(INDEX(Proyectos!$H$3:$H$299,MATCH(A822*100+4,Proyectos!$M$3:$M$299,0)),"")</f>
        <v/>
      </c>
      <c r="J826" t="str">
        <f>IFERROR(INDEX(Proyectos!$H$3:$H$299,MATCH(B822*100+4,Proyectos!$M$3:$M$299,0)),"")</f>
        <v/>
      </c>
      <c r="K826" t="str">
        <f>IFERROR(INDEX(Proyectos!$H$3:$H$299,MATCH(C822*100+4,Proyectos!$M$3:$M$299,0)),"")</f>
        <v/>
      </c>
      <c r="L826" t="str">
        <f>IFERROR(INDEX(Proyectos!$H$3:$H$299,MATCH(D822*100+4,Proyectos!$M$3:$M$299,0)),"")</f>
        <v/>
      </c>
      <c r="M826" t="str">
        <f>IFERROR(INDEX(Proyectos!$H$3:$H$299,MATCH(E822*100+4,Proyectos!$M$3:$M$299,0)),"")</f>
        <v/>
      </c>
      <c r="N826" t="str">
        <f>IFERROR(INDEX(Proyectos!$H$3:$H$299,MATCH(F822*100+4,Proyectos!$M$3:$M$299,0)),"")</f>
        <v/>
      </c>
      <c r="O826" t="str">
        <f>IFERROR(INDEX(Proyectos!$H$3:$H$299,MATCH(G822*100+4,Proyectos!$M$3:$M$299,0)),"")</f>
        <v/>
      </c>
    </row>
    <row r="827" ht="24" customHeight="1">
      <c r="A827" s="38" t="str">
        <f>IFERROR("#"&amp;INDEX(Proyectos!$A$3:$A$299,MATCH(A822*100+5,Proyectos!$M$3:$M$299,0))&amp;" · "&amp;INDEX(Proyectos!$D$3:$D$299,MATCH(A822*100+5,Proyectos!$M$3:$M$299,0)),"")</f>
        <v/>
      </c>
      <c r="B827" s="38" t="str">
        <f>IFERROR("#"&amp;INDEX(Proyectos!$A$3:$A$299,MATCH(B822*100+5,Proyectos!$M$3:$M$299,0))&amp;" · "&amp;INDEX(Proyectos!$D$3:$D$299,MATCH(B822*100+5,Proyectos!$M$3:$M$299,0)),"")</f>
        <v/>
      </c>
      <c r="C827" s="38" t="str">
        <f>IFERROR("#"&amp;INDEX(Proyectos!$A$3:$A$299,MATCH(C822*100+5,Proyectos!$M$3:$M$299,0))&amp;" · "&amp;INDEX(Proyectos!$D$3:$D$299,MATCH(C822*100+5,Proyectos!$M$3:$M$299,0)),"")</f>
        <v/>
      </c>
      <c r="D827" s="38" t="str">
        <f>IFERROR("#"&amp;INDEX(Proyectos!$A$3:$A$299,MATCH(D822*100+5,Proyectos!$M$3:$M$299,0))&amp;" · "&amp;INDEX(Proyectos!$D$3:$D$299,MATCH(D822*100+5,Proyectos!$M$3:$M$299,0)),"")</f>
        <v/>
      </c>
      <c r="E827" s="38" t="str">
        <f>IFERROR("#"&amp;INDEX(Proyectos!$A$3:$A$299,MATCH(E822*100+5,Proyectos!$M$3:$M$299,0))&amp;" · "&amp;INDEX(Proyectos!$D$3:$D$299,MATCH(E822*100+5,Proyectos!$M$3:$M$299,0)),"")</f>
        <v/>
      </c>
      <c r="F827" s="38" t="str">
        <f>IFERROR("#"&amp;INDEX(Proyectos!$A$3:$A$299,MATCH(F822*100+5,Proyectos!$M$3:$M$299,0))&amp;" · "&amp;INDEX(Proyectos!$D$3:$D$299,MATCH(F822*100+5,Proyectos!$M$3:$M$299,0)),"")</f>
        <v/>
      </c>
      <c r="G827" s="38" t="str">
        <f>IFERROR("#"&amp;INDEX(Proyectos!$A$3:$A$299,MATCH(G822*100+5,Proyectos!$M$3:$M$299,0))&amp;" · "&amp;INDEX(Proyectos!$D$3:$D$299,MATCH(G822*100+5,Proyectos!$M$3:$M$299,0)),"")</f>
        <v/>
      </c>
      <c r="I827" t="str">
        <f>IFERROR(INDEX(Proyectos!$H$3:$H$299,MATCH(A822*100+5,Proyectos!$M$3:$M$299,0)),"")</f>
        <v/>
      </c>
      <c r="J827" t="str">
        <f>IFERROR(INDEX(Proyectos!$H$3:$H$299,MATCH(B822*100+5,Proyectos!$M$3:$M$299,0)),"")</f>
        <v/>
      </c>
      <c r="K827" t="str">
        <f>IFERROR(INDEX(Proyectos!$H$3:$H$299,MATCH(C822*100+5,Proyectos!$M$3:$M$299,0)),"")</f>
        <v/>
      </c>
      <c r="L827" t="str">
        <f>IFERROR(INDEX(Proyectos!$H$3:$H$299,MATCH(D822*100+5,Proyectos!$M$3:$M$299,0)),"")</f>
        <v/>
      </c>
      <c r="M827" t="str">
        <f>IFERROR(INDEX(Proyectos!$H$3:$H$299,MATCH(E822*100+5,Proyectos!$M$3:$M$299,0)),"")</f>
        <v/>
      </c>
      <c r="N827" t="str">
        <f>IFERROR(INDEX(Proyectos!$H$3:$H$299,MATCH(F822*100+5,Proyectos!$M$3:$M$299,0)),"")</f>
        <v/>
      </c>
      <c r="O827" t="str">
        <f>IFERROR(INDEX(Proyectos!$H$3:$H$299,MATCH(G822*100+5,Proyectos!$M$3:$M$299,0)),"")</f>
        <v/>
      </c>
    </row>
    <row r="828" ht="24" customHeight="1">
      <c r="A828" s="38" t="str">
        <f>IFERROR("#"&amp;INDEX(Proyectos!$A$3:$A$299,MATCH(A822*100+6,Proyectos!$M$3:$M$299,0))&amp;" · "&amp;INDEX(Proyectos!$D$3:$D$299,MATCH(A822*100+6,Proyectos!$M$3:$M$299,0)),"")</f>
        <v/>
      </c>
      <c r="B828" s="38" t="str">
        <f>IFERROR("#"&amp;INDEX(Proyectos!$A$3:$A$299,MATCH(B822*100+6,Proyectos!$M$3:$M$299,0))&amp;" · "&amp;INDEX(Proyectos!$D$3:$D$299,MATCH(B822*100+6,Proyectos!$M$3:$M$299,0)),"")</f>
        <v/>
      </c>
      <c r="C828" s="38" t="str">
        <f>IFERROR("#"&amp;INDEX(Proyectos!$A$3:$A$299,MATCH(C822*100+6,Proyectos!$M$3:$M$299,0))&amp;" · "&amp;INDEX(Proyectos!$D$3:$D$299,MATCH(C822*100+6,Proyectos!$M$3:$M$299,0)),"")</f>
        <v/>
      </c>
      <c r="D828" s="38" t="str">
        <f>IFERROR("#"&amp;INDEX(Proyectos!$A$3:$A$299,MATCH(D822*100+6,Proyectos!$M$3:$M$299,0))&amp;" · "&amp;INDEX(Proyectos!$D$3:$D$299,MATCH(D822*100+6,Proyectos!$M$3:$M$299,0)),"")</f>
        <v/>
      </c>
      <c r="E828" s="38" t="str">
        <f>IFERROR("#"&amp;INDEX(Proyectos!$A$3:$A$299,MATCH(E822*100+6,Proyectos!$M$3:$M$299,0))&amp;" · "&amp;INDEX(Proyectos!$D$3:$D$299,MATCH(E822*100+6,Proyectos!$M$3:$M$299,0)),"")</f>
        <v/>
      </c>
      <c r="F828" s="38" t="str">
        <f>IFERROR("#"&amp;INDEX(Proyectos!$A$3:$A$299,MATCH(F822*100+6,Proyectos!$M$3:$M$299,0))&amp;" · "&amp;INDEX(Proyectos!$D$3:$D$299,MATCH(F822*100+6,Proyectos!$M$3:$M$299,0)),"")</f>
        <v/>
      </c>
      <c r="G828" s="38" t="str">
        <f>IFERROR("#"&amp;INDEX(Proyectos!$A$3:$A$299,MATCH(G822*100+6,Proyectos!$M$3:$M$299,0))&amp;" · "&amp;INDEX(Proyectos!$D$3:$D$299,MATCH(G822*100+6,Proyectos!$M$3:$M$299,0)),"")</f>
        <v/>
      </c>
      <c r="I828" t="str">
        <f>IFERROR(INDEX(Proyectos!$H$3:$H$299,MATCH(A822*100+6,Proyectos!$M$3:$M$299,0)),"")</f>
        <v/>
      </c>
      <c r="J828" t="str">
        <f>IFERROR(INDEX(Proyectos!$H$3:$H$299,MATCH(B822*100+6,Proyectos!$M$3:$M$299,0)),"")</f>
        <v/>
      </c>
      <c r="K828" t="str">
        <f>IFERROR(INDEX(Proyectos!$H$3:$H$299,MATCH(C822*100+6,Proyectos!$M$3:$M$299,0)),"")</f>
        <v/>
      </c>
      <c r="L828" t="str">
        <f>IFERROR(INDEX(Proyectos!$H$3:$H$299,MATCH(D822*100+6,Proyectos!$M$3:$M$299,0)),"")</f>
        <v/>
      </c>
      <c r="M828" t="str">
        <f>IFERROR(INDEX(Proyectos!$H$3:$H$299,MATCH(E822*100+6,Proyectos!$M$3:$M$299,0)),"")</f>
        <v/>
      </c>
      <c r="N828" t="str">
        <f>IFERROR(INDEX(Proyectos!$H$3:$H$299,MATCH(F822*100+6,Proyectos!$M$3:$M$299,0)),"")</f>
        <v/>
      </c>
      <c r="O828" t="str">
        <f>IFERROR(INDEX(Proyectos!$H$3:$H$299,MATCH(G822*100+6,Proyectos!$M$3:$M$299,0)),"")</f>
        <v/>
      </c>
    </row>
    <row r="829" ht="24" customHeight="1">
      <c r="A829" s="38" t="str">
        <f>IFERROR("#"&amp;INDEX(Proyectos!$A$3:$A$299,MATCH(A822*100+7,Proyectos!$M$3:$M$299,0))&amp;" · "&amp;INDEX(Proyectos!$D$3:$D$299,MATCH(A822*100+7,Proyectos!$M$3:$M$299,0)),"")</f>
        <v/>
      </c>
      <c r="B829" s="38" t="str">
        <f>IFERROR("#"&amp;INDEX(Proyectos!$A$3:$A$299,MATCH(B822*100+7,Proyectos!$M$3:$M$299,0))&amp;" · "&amp;INDEX(Proyectos!$D$3:$D$299,MATCH(B822*100+7,Proyectos!$M$3:$M$299,0)),"")</f>
        <v/>
      </c>
      <c r="C829" s="38" t="str">
        <f>IFERROR("#"&amp;INDEX(Proyectos!$A$3:$A$299,MATCH(C822*100+7,Proyectos!$M$3:$M$299,0))&amp;" · "&amp;INDEX(Proyectos!$D$3:$D$299,MATCH(C822*100+7,Proyectos!$M$3:$M$299,0)),"")</f>
        <v/>
      </c>
      <c r="D829" s="38" t="str">
        <f>IFERROR("#"&amp;INDEX(Proyectos!$A$3:$A$299,MATCH(D822*100+7,Proyectos!$M$3:$M$299,0))&amp;" · "&amp;INDEX(Proyectos!$D$3:$D$299,MATCH(D822*100+7,Proyectos!$M$3:$M$299,0)),"")</f>
        <v/>
      </c>
      <c r="E829" s="38" t="str">
        <f>IFERROR("#"&amp;INDEX(Proyectos!$A$3:$A$299,MATCH(E822*100+7,Proyectos!$M$3:$M$299,0))&amp;" · "&amp;INDEX(Proyectos!$D$3:$D$299,MATCH(E822*100+7,Proyectos!$M$3:$M$299,0)),"")</f>
        <v/>
      </c>
      <c r="F829" s="38" t="str">
        <f>IFERROR("#"&amp;INDEX(Proyectos!$A$3:$A$299,MATCH(F822*100+7,Proyectos!$M$3:$M$299,0))&amp;" · "&amp;INDEX(Proyectos!$D$3:$D$299,MATCH(F822*100+7,Proyectos!$M$3:$M$299,0)),"")</f>
        <v/>
      </c>
      <c r="G829" s="38" t="str">
        <f>IFERROR("#"&amp;INDEX(Proyectos!$A$3:$A$299,MATCH(G822*100+7,Proyectos!$M$3:$M$299,0))&amp;" · "&amp;INDEX(Proyectos!$D$3:$D$299,MATCH(G822*100+7,Proyectos!$M$3:$M$299,0)),"")</f>
        <v/>
      </c>
      <c r="I829" t="str">
        <f>IFERROR(INDEX(Proyectos!$H$3:$H$299,MATCH(A822*100+7,Proyectos!$M$3:$M$299,0)),"")</f>
        <v/>
      </c>
      <c r="J829" t="str">
        <f>IFERROR(INDEX(Proyectos!$H$3:$H$299,MATCH(B822*100+7,Proyectos!$M$3:$M$299,0)),"")</f>
        <v/>
      </c>
      <c r="K829" t="str">
        <f>IFERROR(INDEX(Proyectos!$H$3:$H$299,MATCH(C822*100+7,Proyectos!$M$3:$M$299,0)),"")</f>
        <v/>
      </c>
      <c r="L829" t="str">
        <f>IFERROR(INDEX(Proyectos!$H$3:$H$299,MATCH(D822*100+7,Proyectos!$M$3:$M$299,0)),"")</f>
        <v/>
      </c>
      <c r="M829" t="str">
        <f>IFERROR(INDEX(Proyectos!$H$3:$H$299,MATCH(E822*100+7,Proyectos!$M$3:$M$299,0)),"")</f>
        <v/>
      </c>
      <c r="N829" t="str">
        <f>IFERROR(INDEX(Proyectos!$H$3:$H$299,MATCH(F822*100+7,Proyectos!$M$3:$M$299,0)),"")</f>
        <v/>
      </c>
      <c r="O829" t="str">
        <f>IFERROR(INDEX(Proyectos!$H$3:$H$299,MATCH(G822*100+7,Proyectos!$M$3:$M$299,0)),"")</f>
        <v/>
      </c>
    </row>
    <row r="830" ht="24" customHeight="1">
      <c r="A830" s="38" t="str">
        <f>IFERROR("#"&amp;INDEX(Proyectos!$A$3:$A$299,MATCH(A822*100+8,Proyectos!$M$3:$M$299,0))&amp;" · "&amp;INDEX(Proyectos!$D$3:$D$299,MATCH(A822*100+8,Proyectos!$M$3:$M$299,0)),"")</f>
        <v/>
      </c>
      <c r="B830" s="38" t="str">
        <f>IFERROR("#"&amp;INDEX(Proyectos!$A$3:$A$299,MATCH(B822*100+8,Proyectos!$M$3:$M$299,0))&amp;" · "&amp;INDEX(Proyectos!$D$3:$D$299,MATCH(B822*100+8,Proyectos!$M$3:$M$299,0)),"")</f>
        <v/>
      </c>
      <c r="C830" s="38" t="str">
        <f>IFERROR("#"&amp;INDEX(Proyectos!$A$3:$A$299,MATCH(C822*100+8,Proyectos!$M$3:$M$299,0))&amp;" · "&amp;INDEX(Proyectos!$D$3:$D$299,MATCH(C822*100+8,Proyectos!$M$3:$M$299,0)),"")</f>
        <v/>
      </c>
      <c r="D830" s="38" t="str">
        <f>IFERROR("#"&amp;INDEX(Proyectos!$A$3:$A$299,MATCH(D822*100+8,Proyectos!$M$3:$M$299,0))&amp;" · "&amp;INDEX(Proyectos!$D$3:$D$299,MATCH(D822*100+8,Proyectos!$M$3:$M$299,0)),"")</f>
        <v/>
      </c>
      <c r="E830" s="38" t="str">
        <f>IFERROR("#"&amp;INDEX(Proyectos!$A$3:$A$299,MATCH(E822*100+8,Proyectos!$M$3:$M$299,0))&amp;" · "&amp;INDEX(Proyectos!$D$3:$D$299,MATCH(E822*100+8,Proyectos!$M$3:$M$299,0)),"")</f>
        <v/>
      </c>
      <c r="F830" s="38" t="str">
        <f>IFERROR("#"&amp;INDEX(Proyectos!$A$3:$A$299,MATCH(F822*100+8,Proyectos!$M$3:$M$299,0))&amp;" · "&amp;INDEX(Proyectos!$D$3:$D$299,MATCH(F822*100+8,Proyectos!$M$3:$M$299,0)),"")</f>
        <v/>
      </c>
      <c r="G830" s="38" t="str">
        <f>IFERROR("#"&amp;INDEX(Proyectos!$A$3:$A$299,MATCH(G822*100+8,Proyectos!$M$3:$M$299,0))&amp;" · "&amp;INDEX(Proyectos!$D$3:$D$299,MATCH(G822*100+8,Proyectos!$M$3:$M$299,0)),"")</f>
        <v/>
      </c>
      <c r="I830" t="str">
        <f>IFERROR(INDEX(Proyectos!$H$3:$H$299,MATCH(A822*100+8,Proyectos!$M$3:$M$299,0)),"")</f>
        <v/>
      </c>
      <c r="J830" t="str">
        <f>IFERROR(INDEX(Proyectos!$H$3:$H$299,MATCH(B822*100+8,Proyectos!$M$3:$M$299,0)),"")</f>
        <v/>
      </c>
      <c r="K830" t="str">
        <f>IFERROR(INDEX(Proyectos!$H$3:$H$299,MATCH(C822*100+8,Proyectos!$M$3:$M$299,0)),"")</f>
        <v/>
      </c>
      <c r="L830" t="str">
        <f>IFERROR(INDEX(Proyectos!$H$3:$H$299,MATCH(D822*100+8,Proyectos!$M$3:$M$299,0)),"")</f>
        <v/>
      </c>
      <c r="M830" t="str">
        <f>IFERROR(INDEX(Proyectos!$H$3:$H$299,MATCH(E822*100+8,Proyectos!$M$3:$M$299,0)),"")</f>
        <v/>
      </c>
      <c r="N830" t="str">
        <f>IFERROR(INDEX(Proyectos!$H$3:$H$299,MATCH(F822*100+8,Proyectos!$M$3:$M$299,0)),"")</f>
        <v/>
      </c>
      <c r="O830" t="str">
        <f>IFERROR(INDEX(Proyectos!$H$3:$H$299,MATCH(G822*100+8,Proyectos!$M$3:$M$299,0)),"")</f>
        <v/>
      </c>
    </row>
    <row r="831" ht="15" customHeight="1">
      <c r="A831" s="37" t="n">
        <v>46713</v>
      </c>
      <c r="B831" s="37" t="n">
        <v>46714</v>
      </c>
      <c r="C831" s="37" t="n">
        <v>46715</v>
      </c>
      <c r="D831" s="37" t="n">
        <v>46716</v>
      </c>
      <c r="E831" s="37" t="n">
        <v>46717</v>
      </c>
      <c r="F831" s="37" t="n">
        <v>46718</v>
      </c>
      <c r="G831" s="37" t="n">
        <v>46719</v>
      </c>
    </row>
    <row r="832" ht="24" customHeight="1">
      <c r="A832" s="38" t="str">
        <f>IFERROR("#"&amp;INDEX(Proyectos!$A$3:$A$299,MATCH(A831*100+1,Proyectos!$M$3:$M$299,0))&amp;" · "&amp;INDEX(Proyectos!$D$3:$D$299,MATCH(A831*100+1,Proyectos!$M$3:$M$299,0)),"")</f>
        <v/>
      </c>
      <c r="B832" s="38" t="str">
        <f>IFERROR("#"&amp;INDEX(Proyectos!$A$3:$A$299,MATCH(B831*100+1,Proyectos!$M$3:$M$299,0))&amp;" · "&amp;INDEX(Proyectos!$D$3:$D$299,MATCH(B831*100+1,Proyectos!$M$3:$M$299,0)),"")</f>
        <v/>
      </c>
      <c r="C832" s="38" t="str">
        <f>IFERROR("#"&amp;INDEX(Proyectos!$A$3:$A$299,MATCH(C831*100+1,Proyectos!$M$3:$M$299,0))&amp;" · "&amp;INDEX(Proyectos!$D$3:$D$299,MATCH(C831*100+1,Proyectos!$M$3:$M$299,0)),"")</f>
        <v/>
      </c>
      <c r="D832" s="38" t="str">
        <f>IFERROR("#"&amp;INDEX(Proyectos!$A$3:$A$299,MATCH(D831*100+1,Proyectos!$M$3:$M$299,0))&amp;" · "&amp;INDEX(Proyectos!$D$3:$D$299,MATCH(D831*100+1,Proyectos!$M$3:$M$299,0)),"")</f>
        <v/>
      </c>
      <c r="E832" s="38" t="str">
        <f>IFERROR("#"&amp;INDEX(Proyectos!$A$3:$A$299,MATCH(E831*100+1,Proyectos!$M$3:$M$299,0))&amp;" · "&amp;INDEX(Proyectos!$D$3:$D$299,MATCH(E831*100+1,Proyectos!$M$3:$M$299,0)),"")</f>
        <v/>
      </c>
      <c r="F832" s="38" t="str">
        <f>IFERROR("#"&amp;INDEX(Proyectos!$A$3:$A$299,MATCH(F831*100+1,Proyectos!$M$3:$M$299,0))&amp;" · "&amp;INDEX(Proyectos!$D$3:$D$299,MATCH(F831*100+1,Proyectos!$M$3:$M$299,0)),"")</f>
        <v/>
      </c>
      <c r="G832" s="38" t="str">
        <f>IFERROR("#"&amp;INDEX(Proyectos!$A$3:$A$299,MATCH(G831*100+1,Proyectos!$M$3:$M$299,0))&amp;" · "&amp;INDEX(Proyectos!$D$3:$D$299,MATCH(G831*100+1,Proyectos!$M$3:$M$299,0)),"")</f>
        <v/>
      </c>
      <c r="I832" t="str">
        <f>IFERROR(INDEX(Proyectos!$H$3:$H$299,MATCH(A831*100+1,Proyectos!$M$3:$M$299,0)),"")</f>
        <v/>
      </c>
      <c r="J832" t="str">
        <f>IFERROR(INDEX(Proyectos!$H$3:$H$299,MATCH(B831*100+1,Proyectos!$M$3:$M$299,0)),"")</f>
        <v/>
      </c>
      <c r="K832" t="str">
        <f>IFERROR(INDEX(Proyectos!$H$3:$H$299,MATCH(C831*100+1,Proyectos!$M$3:$M$299,0)),"")</f>
        <v/>
      </c>
      <c r="L832" t="str">
        <f>IFERROR(INDEX(Proyectos!$H$3:$H$299,MATCH(D831*100+1,Proyectos!$M$3:$M$299,0)),"")</f>
        <v/>
      </c>
      <c r="M832" t="str">
        <f>IFERROR(INDEX(Proyectos!$H$3:$H$299,MATCH(E831*100+1,Proyectos!$M$3:$M$299,0)),"")</f>
        <v/>
      </c>
      <c r="N832" t="str">
        <f>IFERROR(INDEX(Proyectos!$H$3:$H$299,MATCH(F831*100+1,Proyectos!$M$3:$M$299,0)),"")</f>
        <v/>
      </c>
      <c r="O832" t="str">
        <f>IFERROR(INDEX(Proyectos!$H$3:$H$299,MATCH(G831*100+1,Proyectos!$M$3:$M$299,0)),"")</f>
        <v/>
      </c>
    </row>
    <row r="833" ht="24" customHeight="1">
      <c r="A833" s="38" t="str">
        <f>IFERROR("#"&amp;INDEX(Proyectos!$A$3:$A$299,MATCH(A831*100+2,Proyectos!$M$3:$M$299,0))&amp;" · "&amp;INDEX(Proyectos!$D$3:$D$299,MATCH(A831*100+2,Proyectos!$M$3:$M$299,0)),"")</f>
        <v/>
      </c>
      <c r="B833" s="38" t="str">
        <f>IFERROR("#"&amp;INDEX(Proyectos!$A$3:$A$299,MATCH(B831*100+2,Proyectos!$M$3:$M$299,0))&amp;" · "&amp;INDEX(Proyectos!$D$3:$D$299,MATCH(B831*100+2,Proyectos!$M$3:$M$299,0)),"")</f>
        <v/>
      </c>
      <c r="C833" s="38" t="str">
        <f>IFERROR("#"&amp;INDEX(Proyectos!$A$3:$A$299,MATCH(C831*100+2,Proyectos!$M$3:$M$299,0))&amp;" · "&amp;INDEX(Proyectos!$D$3:$D$299,MATCH(C831*100+2,Proyectos!$M$3:$M$299,0)),"")</f>
        <v/>
      </c>
      <c r="D833" s="38" t="str">
        <f>IFERROR("#"&amp;INDEX(Proyectos!$A$3:$A$299,MATCH(D831*100+2,Proyectos!$M$3:$M$299,0))&amp;" · "&amp;INDEX(Proyectos!$D$3:$D$299,MATCH(D831*100+2,Proyectos!$M$3:$M$299,0)),"")</f>
        <v/>
      </c>
      <c r="E833" s="38" t="str">
        <f>IFERROR("#"&amp;INDEX(Proyectos!$A$3:$A$299,MATCH(E831*100+2,Proyectos!$M$3:$M$299,0))&amp;" · "&amp;INDEX(Proyectos!$D$3:$D$299,MATCH(E831*100+2,Proyectos!$M$3:$M$299,0)),"")</f>
        <v/>
      </c>
      <c r="F833" s="38" t="str">
        <f>IFERROR("#"&amp;INDEX(Proyectos!$A$3:$A$299,MATCH(F831*100+2,Proyectos!$M$3:$M$299,0))&amp;" · "&amp;INDEX(Proyectos!$D$3:$D$299,MATCH(F831*100+2,Proyectos!$M$3:$M$299,0)),"")</f>
        <v/>
      </c>
      <c r="G833" s="38" t="str">
        <f>IFERROR("#"&amp;INDEX(Proyectos!$A$3:$A$299,MATCH(G831*100+2,Proyectos!$M$3:$M$299,0))&amp;" · "&amp;INDEX(Proyectos!$D$3:$D$299,MATCH(G831*100+2,Proyectos!$M$3:$M$299,0)),"")</f>
        <v/>
      </c>
      <c r="I833" t="str">
        <f>IFERROR(INDEX(Proyectos!$H$3:$H$299,MATCH(A831*100+2,Proyectos!$M$3:$M$299,0)),"")</f>
        <v/>
      </c>
      <c r="J833" t="str">
        <f>IFERROR(INDEX(Proyectos!$H$3:$H$299,MATCH(B831*100+2,Proyectos!$M$3:$M$299,0)),"")</f>
        <v/>
      </c>
      <c r="K833" t="str">
        <f>IFERROR(INDEX(Proyectos!$H$3:$H$299,MATCH(C831*100+2,Proyectos!$M$3:$M$299,0)),"")</f>
        <v/>
      </c>
      <c r="L833" t="str">
        <f>IFERROR(INDEX(Proyectos!$H$3:$H$299,MATCH(D831*100+2,Proyectos!$M$3:$M$299,0)),"")</f>
        <v/>
      </c>
      <c r="M833" t="str">
        <f>IFERROR(INDEX(Proyectos!$H$3:$H$299,MATCH(E831*100+2,Proyectos!$M$3:$M$299,0)),"")</f>
        <v/>
      </c>
      <c r="N833" t="str">
        <f>IFERROR(INDEX(Proyectos!$H$3:$H$299,MATCH(F831*100+2,Proyectos!$M$3:$M$299,0)),"")</f>
        <v/>
      </c>
      <c r="O833" t="str">
        <f>IFERROR(INDEX(Proyectos!$H$3:$H$299,MATCH(G831*100+2,Proyectos!$M$3:$M$299,0)),"")</f>
        <v/>
      </c>
    </row>
    <row r="834" ht="24" customHeight="1">
      <c r="A834" s="38" t="str">
        <f>IFERROR("#"&amp;INDEX(Proyectos!$A$3:$A$299,MATCH(A831*100+3,Proyectos!$M$3:$M$299,0))&amp;" · "&amp;INDEX(Proyectos!$D$3:$D$299,MATCH(A831*100+3,Proyectos!$M$3:$M$299,0)),"")</f>
        <v/>
      </c>
      <c r="B834" s="38" t="str">
        <f>IFERROR("#"&amp;INDEX(Proyectos!$A$3:$A$299,MATCH(B831*100+3,Proyectos!$M$3:$M$299,0))&amp;" · "&amp;INDEX(Proyectos!$D$3:$D$299,MATCH(B831*100+3,Proyectos!$M$3:$M$299,0)),"")</f>
        <v/>
      </c>
      <c r="C834" s="38" t="str">
        <f>IFERROR("#"&amp;INDEX(Proyectos!$A$3:$A$299,MATCH(C831*100+3,Proyectos!$M$3:$M$299,0))&amp;" · "&amp;INDEX(Proyectos!$D$3:$D$299,MATCH(C831*100+3,Proyectos!$M$3:$M$299,0)),"")</f>
        <v/>
      </c>
      <c r="D834" s="38" t="str">
        <f>IFERROR("#"&amp;INDEX(Proyectos!$A$3:$A$299,MATCH(D831*100+3,Proyectos!$M$3:$M$299,0))&amp;" · "&amp;INDEX(Proyectos!$D$3:$D$299,MATCH(D831*100+3,Proyectos!$M$3:$M$299,0)),"")</f>
        <v/>
      </c>
      <c r="E834" s="38" t="str">
        <f>IFERROR("#"&amp;INDEX(Proyectos!$A$3:$A$299,MATCH(E831*100+3,Proyectos!$M$3:$M$299,0))&amp;" · "&amp;INDEX(Proyectos!$D$3:$D$299,MATCH(E831*100+3,Proyectos!$M$3:$M$299,0)),"")</f>
        <v/>
      </c>
      <c r="F834" s="38" t="str">
        <f>IFERROR("#"&amp;INDEX(Proyectos!$A$3:$A$299,MATCH(F831*100+3,Proyectos!$M$3:$M$299,0))&amp;" · "&amp;INDEX(Proyectos!$D$3:$D$299,MATCH(F831*100+3,Proyectos!$M$3:$M$299,0)),"")</f>
        <v/>
      </c>
      <c r="G834" s="38" t="str">
        <f>IFERROR("#"&amp;INDEX(Proyectos!$A$3:$A$299,MATCH(G831*100+3,Proyectos!$M$3:$M$299,0))&amp;" · "&amp;INDEX(Proyectos!$D$3:$D$299,MATCH(G831*100+3,Proyectos!$M$3:$M$299,0)),"")</f>
        <v/>
      </c>
      <c r="I834" t="str">
        <f>IFERROR(INDEX(Proyectos!$H$3:$H$299,MATCH(A831*100+3,Proyectos!$M$3:$M$299,0)),"")</f>
        <v/>
      </c>
      <c r="J834" t="str">
        <f>IFERROR(INDEX(Proyectos!$H$3:$H$299,MATCH(B831*100+3,Proyectos!$M$3:$M$299,0)),"")</f>
        <v/>
      </c>
      <c r="K834" t="str">
        <f>IFERROR(INDEX(Proyectos!$H$3:$H$299,MATCH(C831*100+3,Proyectos!$M$3:$M$299,0)),"")</f>
        <v/>
      </c>
      <c r="L834" t="str">
        <f>IFERROR(INDEX(Proyectos!$H$3:$H$299,MATCH(D831*100+3,Proyectos!$M$3:$M$299,0)),"")</f>
        <v/>
      </c>
      <c r="M834" t="str">
        <f>IFERROR(INDEX(Proyectos!$H$3:$H$299,MATCH(E831*100+3,Proyectos!$M$3:$M$299,0)),"")</f>
        <v/>
      </c>
      <c r="N834" t="str">
        <f>IFERROR(INDEX(Proyectos!$H$3:$H$299,MATCH(F831*100+3,Proyectos!$M$3:$M$299,0)),"")</f>
        <v/>
      </c>
      <c r="O834" t="str">
        <f>IFERROR(INDEX(Proyectos!$H$3:$H$299,MATCH(G831*100+3,Proyectos!$M$3:$M$299,0)),"")</f>
        <v/>
      </c>
    </row>
    <row r="835" ht="24" customHeight="1">
      <c r="A835" s="38" t="str">
        <f>IFERROR("#"&amp;INDEX(Proyectos!$A$3:$A$299,MATCH(A831*100+4,Proyectos!$M$3:$M$299,0))&amp;" · "&amp;INDEX(Proyectos!$D$3:$D$299,MATCH(A831*100+4,Proyectos!$M$3:$M$299,0)),"")</f>
        <v/>
      </c>
      <c r="B835" s="38" t="str">
        <f>IFERROR("#"&amp;INDEX(Proyectos!$A$3:$A$299,MATCH(B831*100+4,Proyectos!$M$3:$M$299,0))&amp;" · "&amp;INDEX(Proyectos!$D$3:$D$299,MATCH(B831*100+4,Proyectos!$M$3:$M$299,0)),"")</f>
        <v/>
      </c>
      <c r="C835" s="38" t="str">
        <f>IFERROR("#"&amp;INDEX(Proyectos!$A$3:$A$299,MATCH(C831*100+4,Proyectos!$M$3:$M$299,0))&amp;" · "&amp;INDEX(Proyectos!$D$3:$D$299,MATCH(C831*100+4,Proyectos!$M$3:$M$299,0)),"")</f>
        <v/>
      </c>
      <c r="D835" s="38" t="str">
        <f>IFERROR("#"&amp;INDEX(Proyectos!$A$3:$A$299,MATCH(D831*100+4,Proyectos!$M$3:$M$299,0))&amp;" · "&amp;INDEX(Proyectos!$D$3:$D$299,MATCH(D831*100+4,Proyectos!$M$3:$M$299,0)),"")</f>
        <v/>
      </c>
      <c r="E835" s="38" t="str">
        <f>IFERROR("#"&amp;INDEX(Proyectos!$A$3:$A$299,MATCH(E831*100+4,Proyectos!$M$3:$M$299,0))&amp;" · "&amp;INDEX(Proyectos!$D$3:$D$299,MATCH(E831*100+4,Proyectos!$M$3:$M$299,0)),"")</f>
        <v/>
      </c>
      <c r="F835" s="38" t="str">
        <f>IFERROR("#"&amp;INDEX(Proyectos!$A$3:$A$299,MATCH(F831*100+4,Proyectos!$M$3:$M$299,0))&amp;" · "&amp;INDEX(Proyectos!$D$3:$D$299,MATCH(F831*100+4,Proyectos!$M$3:$M$299,0)),"")</f>
        <v/>
      </c>
      <c r="G835" s="38" t="str">
        <f>IFERROR("#"&amp;INDEX(Proyectos!$A$3:$A$299,MATCH(G831*100+4,Proyectos!$M$3:$M$299,0))&amp;" · "&amp;INDEX(Proyectos!$D$3:$D$299,MATCH(G831*100+4,Proyectos!$M$3:$M$299,0)),"")</f>
        <v/>
      </c>
      <c r="I835" t="str">
        <f>IFERROR(INDEX(Proyectos!$H$3:$H$299,MATCH(A831*100+4,Proyectos!$M$3:$M$299,0)),"")</f>
        <v/>
      </c>
      <c r="J835" t="str">
        <f>IFERROR(INDEX(Proyectos!$H$3:$H$299,MATCH(B831*100+4,Proyectos!$M$3:$M$299,0)),"")</f>
        <v/>
      </c>
      <c r="K835" t="str">
        <f>IFERROR(INDEX(Proyectos!$H$3:$H$299,MATCH(C831*100+4,Proyectos!$M$3:$M$299,0)),"")</f>
        <v/>
      </c>
      <c r="L835" t="str">
        <f>IFERROR(INDEX(Proyectos!$H$3:$H$299,MATCH(D831*100+4,Proyectos!$M$3:$M$299,0)),"")</f>
        <v/>
      </c>
      <c r="M835" t="str">
        <f>IFERROR(INDEX(Proyectos!$H$3:$H$299,MATCH(E831*100+4,Proyectos!$M$3:$M$299,0)),"")</f>
        <v/>
      </c>
      <c r="N835" t="str">
        <f>IFERROR(INDEX(Proyectos!$H$3:$H$299,MATCH(F831*100+4,Proyectos!$M$3:$M$299,0)),"")</f>
        <v/>
      </c>
      <c r="O835" t="str">
        <f>IFERROR(INDEX(Proyectos!$H$3:$H$299,MATCH(G831*100+4,Proyectos!$M$3:$M$299,0)),"")</f>
        <v/>
      </c>
    </row>
    <row r="836" ht="24" customHeight="1">
      <c r="A836" s="38" t="str">
        <f>IFERROR("#"&amp;INDEX(Proyectos!$A$3:$A$299,MATCH(A831*100+5,Proyectos!$M$3:$M$299,0))&amp;" · "&amp;INDEX(Proyectos!$D$3:$D$299,MATCH(A831*100+5,Proyectos!$M$3:$M$299,0)),"")</f>
        <v/>
      </c>
      <c r="B836" s="38" t="str">
        <f>IFERROR("#"&amp;INDEX(Proyectos!$A$3:$A$299,MATCH(B831*100+5,Proyectos!$M$3:$M$299,0))&amp;" · "&amp;INDEX(Proyectos!$D$3:$D$299,MATCH(B831*100+5,Proyectos!$M$3:$M$299,0)),"")</f>
        <v/>
      </c>
      <c r="C836" s="38" t="str">
        <f>IFERROR("#"&amp;INDEX(Proyectos!$A$3:$A$299,MATCH(C831*100+5,Proyectos!$M$3:$M$299,0))&amp;" · "&amp;INDEX(Proyectos!$D$3:$D$299,MATCH(C831*100+5,Proyectos!$M$3:$M$299,0)),"")</f>
        <v/>
      </c>
      <c r="D836" s="38" t="str">
        <f>IFERROR("#"&amp;INDEX(Proyectos!$A$3:$A$299,MATCH(D831*100+5,Proyectos!$M$3:$M$299,0))&amp;" · "&amp;INDEX(Proyectos!$D$3:$D$299,MATCH(D831*100+5,Proyectos!$M$3:$M$299,0)),"")</f>
        <v/>
      </c>
      <c r="E836" s="38" t="str">
        <f>IFERROR("#"&amp;INDEX(Proyectos!$A$3:$A$299,MATCH(E831*100+5,Proyectos!$M$3:$M$299,0))&amp;" · "&amp;INDEX(Proyectos!$D$3:$D$299,MATCH(E831*100+5,Proyectos!$M$3:$M$299,0)),"")</f>
        <v/>
      </c>
      <c r="F836" s="38" t="str">
        <f>IFERROR("#"&amp;INDEX(Proyectos!$A$3:$A$299,MATCH(F831*100+5,Proyectos!$M$3:$M$299,0))&amp;" · "&amp;INDEX(Proyectos!$D$3:$D$299,MATCH(F831*100+5,Proyectos!$M$3:$M$299,0)),"")</f>
        <v/>
      </c>
      <c r="G836" s="38" t="str">
        <f>IFERROR("#"&amp;INDEX(Proyectos!$A$3:$A$299,MATCH(G831*100+5,Proyectos!$M$3:$M$299,0))&amp;" · "&amp;INDEX(Proyectos!$D$3:$D$299,MATCH(G831*100+5,Proyectos!$M$3:$M$299,0)),"")</f>
        <v/>
      </c>
      <c r="I836" t="str">
        <f>IFERROR(INDEX(Proyectos!$H$3:$H$299,MATCH(A831*100+5,Proyectos!$M$3:$M$299,0)),"")</f>
        <v/>
      </c>
      <c r="J836" t="str">
        <f>IFERROR(INDEX(Proyectos!$H$3:$H$299,MATCH(B831*100+5,Proyectos!$M$3:$M$299,0)),"")</f>
        <v/>
      </c>
      <c r="K836" t="str">
        <f>IFERROR(INDEX(Proyectos!$H$3:$H$299,MATCH(C831*100+5,Proyectos!$M$3:$M$299,0)),"")</f>
        <v/>
      </c>
      <c r="L836" t="str">
        <f>IFERROR(INDEX(Proyectos!$H$3:$H$299,MATCH(D831*100+5,Proyectos!$M$3:$M$299,0)),"")</f>
        <v/>
      </c>
      <c r="M836" t="str">
        <f>IFERROR(INDEX(Proyectos!$H$3:$H$299,MATCH(E831*100+5,Proyectos!$M$3:$M$299,0)),"")</f>
        <v/>
      </c>
      <c r="N836" t="str">
        <f>IFERROR(INDEX(Proyectos!$H$3:$H$299,MATCH(F831*100+5,Proyectos!$M$3:$M$299,0)),"")</f>
        <v/>
      </c>
      <c r="O836" t="str">
        <f>IFERROR(INDEX(Proyectos!$H$3:$H$299,MATCH(G831*100+5,Proyectos!$M$3:$M$299,0)),"")</f>
        <v/>
      </c>
    </row>
    <row r="837" ht="24" customHeight="1">
      <c r="A837" s="38" t="str">
        <f>IFERROR("#"&amp;INDEX(Proyectos!$A$3:$A$299,MATCH(A831*100+6,Proyectos!$M$3:$M$299,0))&amp;" · "&amp;INDEX(Proyectos!$D$3:$D$299,MATCH(A831*100+6,Proyectos!$M$3:$M$299,0)),"")</f>
        <v/>
      </c>
      <c r="B837" s="38" t="str">
        <f>IFERROR("#"&amp;INDEX(Proyectos!$A$3:$A$299,MATCH(B831*100+6,Proyectos!$M$3:$M$299,0))&amp;" · "&amp;INDEX(Proyectos!$D$3:$D$299,MATCH(B831*100+6,Proyectos!$M$3:$M$299,0)),"")</f>
        <v/>
      </c>
      <c r="C837" s="38" t="str">
        <f>IFERROR("#"&amp;INDEX(Proyectos!$A$3:$A$299,MATCH(C831*100+6,Proyectos!$M$3:$M$299,0))&amp;" · "&amp;INDEX(Proyectos!$D$3:$D$299,MATCH(C831*100+6,Proyectos!$M$3:$M$299,0)),"")</f>
        <v/>
      </c>
      <c r="D837" s="38" t="str">
        <f>IFERROR("#"&amp;INDEX(Proyectos!$A$3:$A$299,MATCH(D831*100+6,Proyectos!$M$3:$M$299,0))&amp;" · "&amp;INDEX(Proyectos!$D$3:$D$299,MATCH(D831*100+6,Proyectos!$M$3:$M$299,0)),"")</f>
        <v/>
      </c>
      <c r="E837" s="38" t="str">
        <f>IFERROR("#"&amp;INDEX(Proyectos!$A$3:$A$299,MATCH(E831*100+6,Proyectos!$M$3:$M$299,0))&amp;" · "&amp;INDEX(Proyectos!$D$3:$D$299,MATCH(E831*100+6,Proyectos!$M$3:$M$299,0)),"")</f>
        <v/>
      </c>
      <c r="F837" s="38" t="str">
        <f>IFERROR("#"&amp;INDEX(Proyectos!$A$3:$A$299,MATCH(F831*100+6,Proyectos!$M$3:$M$299,0))&amp;" · "&amp;INDEX(Proyectos!$D$3:$D$299,MATCH(F831*100+6,Proyectos!$M$3:$M$299,0)),"")</f>
        <v/>
      </c>
      <c r="G837" s="38" t="str">
        <f>IFERROR("#"&amp;INDEX(Proyectos!$A$3:$A$299,MATCH(G831*100+6,Proyectos!$M$3:$M$299,0))&amp;" · "&amp;INDEX(Proyectos!$D$3:$D$299,MATCH(G831*100+6,Proyectos!$M$3:$M$299,0)),"")</f>
        <v/>
      </c>
      <c r="I837" t="str">
        <f>IFERROR(INDEX(Proyectos!$H$3:$H$299,MATCH(A831*100+6,Proyectos!$M$3:$M$299,0)),"")</f>
        <v/>
      </c>
      <c r="J837" t="str">
        <f>IFERROR(INDEX(Proyectos!$H$3:$H$299,MATCH(B831*100+6,Proyectos!$M$3:$M$299,0)),"")</f>
        <v/>
      </c>
      <c r="K837" t="str">
        <f>IFERROR(INDEX(Proyectos!$H$3:$H$299,MATCH(C831*100+6,Proyectos!$M$3:$M$299,0)),"")</f>
        <v/>
      </c>
      <c r="L837" t="str">
        <f>IFERROR(INDEX(Proyectos!$H$3:$H$299,MATCH(D831*100+6,Proyectos!$M$3:$M$299,0)),"")</f>
        <v/>
      </c>
      <c r="M837" t="str">
        <f>IFERROR(INDEX(Proyectos!$H$3:$H$299,MATCH(E831*100+6,Proyectos!$M$3:$M$299,0)),"")</f>
        <v/>
      </c>
      <c r="N837" t="str">
        <f>IFERROR(INDEX(Proyectos!$H$3:$H$299,MATCH(F831*100+6,Proyectos!$M$3:$M$299,0)),"")</f>
        <v/>
      </c>
      <c r="O837" t="str">
        <f>IFERROR(INDEX(Proyectos!$H$3:$H$299,MATCH(G831*100+6,Proyectos!$M$3:$M$299,0)),"")</f>
        <v/>
      </c>
    </row>
    <row r="838" ht="24" customHeight="1">
      <c r="A838" s="38" t="str">
        <f>IFERROR("#"&amp;INDEX(Proyectos!$A$3:$A$299,MATCH(A831*100+7,Proyectos!$M$3:$M$299,0))&amp;" · "&amp;INDEX(Proyectos!$D$3:$D$299,MATCH(A831*100+7,Proyectos!$M$3:$M$299,0)),"")</f>
        <v/>
      </c>
      <c r="B838" s="38" t="str">
        <f>IFERROR("#"&amp;INDEX(Proyectos!$A$3:$A$299,MATCH(B831*100+7,Proyectos!$M$3:$M$299,0))&amp;" · "&amp;INDEX(Proyectos!$D$3:$D$299,MATCH(B831*100+7,Proyectos!$M$3:$M$299,0)),"")</f>
        <v/>
      </c>
      <c r="C838" s="38" t="str">
        <f>IFERROR("#"&amp;INDEX(Proyectos!$A$3:$A$299,MATCH(C831*100+7,Proyectos!$M$3:$M$299,0))&amp;" · "&amp;INDEX(Proyectos!$D$3:$D$299,MATCH(C831*100+7,Proyectos!$M$3:$M$299,0)),"")</f>
        <v/>
      </c>
      <c r="D838" s="38" t="str">
        <f>IFERROR("#"&amp;INDEX(Proyectos!$A$3:$A$299,MATCH(D831*100+7,Proyectos!$M$3:$M$299,0))&amp;" · "&amp;INDEX(Proyectos!$D$3:$D$299,MATCH(D831*100+7,Proyectos!$M$3:$M$299,0)),"")</f>
        <v/>
      </c>
      <c r="E838" s="38" t="str">
        <f>IFERROR("#"&amp;INDEX(Proyectos!$A$3:$A$299,MATCH(E831*100+7,Proyectos!$M$3:$M$299,0))&amp;" · "&amp;INDEX(Proyectos!$D$3:$D$299,MATCH(E831*100+7,Proyectos!$M$3:$M$299,0)),"")</f>
        <v/>
      </c>
      <c r="F838" s="38" t="str">
        <f>IFERROR("#"&amp;INDEX(Proyectos!$A$3:$A$299,MATCH(F831*100+7,Proyectos!$M$3:$M$299,0))&amp;" · "&amp;INDEX(Proyectos!$D$3:$D$299,MATCH(F831*100+7,Proyectos!$M$3:$M$299,0)),"")</f>
        <v/>
      </c>
      <c r="G838" s="38" t="str">
        <f>IFERROR("#"&amp;INDEX(Proyectos!$A$3:$A$299,MATCH(G831*100+7,Proyectos!$M$3:$M$299,0))&amp;" · "&amp;INDEX(Proyectos!$D$3:$D$299,MATCH(G831*100+7,Proyectos!$M$3:$M$299,0)),"")</f>
        <v/>
      </c>
      <c r="I838" t="str">
        <f>IFERROR(INDEX(Proyectos!$H$3:$H$299,MATCH(A831*100+7,Proyectos!$M$3:$M$299,0)),"")</f>
        <v/>
      </c>
      <c r="J838" t="str">
        <f>IFERROR(INDEX(Proyectos!$H$3:$H$299,MATCH(B831*100+7,Proyectos!$M$3:$M$299,0)),"")</f>
        <v/>
      </c>
      <c r="K838" t="str">
        <f>IFERROR(INDEX(Proyectos!$H$3:$H$299,MATCH(C831*100+7,Proyectos!$M$3:$M$299,0)),"")</f>
        <v/>
      </c>
      <c r="L838" t="str">
        <f>IFERROR(INDEX(Proyectos!$H$3:$H$299,MATCH(D831*100+7,Proyectos!$M$3:$M$299,0)),"")</f>
        <v/>
      </c>
      <c r="M838" t="str">
        <f>IFERROR(INDEX(Proyectos!$H$3:$H$299,MATCH(E831*100+7,Proyectos!$M$3:$M$299,0)),"")</f>
        <v/>
      </c>
      <c r="N838" t="str">
        <f>IFERROR(INDEX(Proyectos!$H$3:$H$299,MATCH(F831*100+7,Proyectos!$M$3:$M$299,0)),"")</f>
        <v/>
      </c>
      <c r="O838" t="str">
        <f>IFERROR(INDEX(Proyectos!$H$3:$H$299,MATCH(G831*100+7,Proyectos!$M$3:$M$299,0)),"")</f>
        <v/>
      </c>
    </row>
    <row r="839" ht="24" customHeight="1">
      <c r="A839" s="38" t="str">
        <f>IFERROR("#"&amp;INDEX(Proyectos!$A$3:$A$299,MATCH(A831*100+8,Proyectos!$M$3:$M$299,0))&amp;" · "&amp;INDEX(Proyectos!$D$3:$D$299,MATCH(A831*100+8,Proyectos!$M$3:$M$299,0)),"")</f>
        <v/>
      </c>
      <c r="B839" s="38" t="str">
        <f>IFERROR("#"&amp;INDEX(Proyectos!$A$3:$A$299,MATCH(B831*100+8,Proyectos!$M$3:$M$299,0))&amp;" · "&amp;INDEX(Proyectos!$D$3:$D$299,MATCH(B831*100+8,Proyectos!$M$3:$M$299,0)),"")</f>
        <v/>
      </c>
      <c r="C839" s="38" t="str">
        <f>IFERROR("#"&amp;INDEX(Proyectos!$A$3:$A$299,MATCH(C831*100+8,Proyectos!$M$3:$M$299,0))&amp;" · "&amp;INDEX(Proyectos!$D$3:$D$299,MATCH(C831*100+8,Proyectos!$M$3:$M$299,0)),"")</f>
        <v/>
      </c>
      <c r="D839" s="38" t="str">
        <f>IFERROR("#"&amp;INDEX(Proyectos!$A$3:$A$299,MATCH(D831*100+8,Proyectos!$M$3:$M$299,0))&amp;" · "&amp;INDEX(Proyectos!$D$3:$D$299,MATCH(D831*100+8,Proyectos!$M$3:$M$299,0)),"")</f>
        <v/>
      </c>
      <c r="E839" s="38" t="str">
        <f>IFERROR("#"&amp;INDEX(Proyectos!$A$3:$A$299,MATCH(E831*100+8,Proyectos!$M$3:$M$299,0))&amp;" · "&amp;INDEX(Proyectos!$D$3:$D$299,MATCH(E831*100+8,Proyectos!$M$3:$M$299,0)),"")</f>
        <v/>
      </c>
      <c r="F839" s="38" t="str">
        <f>IFERROR("#"&amp;INDEX(Proyectos!$A$3:$A$299,MATCH(F831*100+8,Proyectos!$M$3:$M$299,0))&amp;" · "&amp;INDEX(Proyectos!$D$3:$D$299,MATCH(F831*100+8,Proyectos!$M$3:$M$299,0)),"")</f>
        <v/>
      </c>
      <c r="G839" s="38" t="str">
        <f>IFERROR("#"&amp;INDEX(Proyectos!$A$3:$A$299,MATCH(G831*100+8,Proyectos!$M$3:$M$299,0))&amp;" · "&amp;INDEX(Proyectos!$D$3:$D$299,MATCH(G831*100+8,Proyectos!$M$3:$M$299,0)),"")</f>
        <v/>
      </c>
      <c r="I839" t="str">
        <f>IFERROR(INDEX(Proyectos!$H$3:$H$299,MATCH(A831*100+8,Proyectos!$M$3:$M$299,0)),"")</f>
        <v/>
      </c>
      <c r="J839" t="str">
        <f>IFERROR(INDEX(Proyectos!$H$3:$H$299,MATCH(B831*100+8,Proyectos!$M$3:$M$299,0)),"")</f>
        <v/>
      </c>
      <c r="K839" t="str">
        <f>IFERROR(INDEX(Proyectos!$H$3:$H$299,MATCH(C831*100+8,Proyectos!$M$3:$M$299,0)),"")</f>
        <v/>
      </c>
      <c r="L839" t="str">
        <f>IFERROR(INDEX(Proyectos!$H$3:$H$299,MATCH(D831*100+8,Proyectos!$M$3:$M$299,0)),"")</f>
        <v/>
      </c>
      <c r="M839" t="str">
        <f>IFERROR(INDEX(Proyectos!$H$3:$H$299,MATCH(E831*100+8,Proyectos!$M$3:$M$299,0)),"")</f>
        <v/>
      </c>
      <c r="N839" t="str">
        <f>IFERROR(INDEX(Proyectos!$H$3:$H$299,MATCH(F831*100+8,Proyectos!$M$3:$M$299,0)),"")</f>
        <v/>
      </c>
      <c r="O839" t="str">
        <f>IFERROR(INDEX(Proyectos!$H$3:$H$299,MATCH(G831*100+8,Proyectos!$M$3:$M$299,0)),"")</f>
        <v/>
      </c>
    </row>
    <row r="840" ht="15" customHeight="1">
      <c r="A840" s="37" t="n">
        <v>46720</v>
      </c>
      <c r="B840" s="37" t="n">
        <v>46721</v>
      </c>
      <c r="C840" s="36" t="n"/>
      <c r="D840" s="36" t="n"/>
      <c r="E840" s="36" t="n"/>
      <c r="F840" s="36" t="n"/>
      <c r="G840" s="36" t="n"/>
    </row>
    <row r="841" ht="24" customHeight="1">
      <c r="A841" s="38" t="str">
        <f>IFERROR("#"&amp;INDEX(Proyectos!$A$3:$A$299,MATCH(A840*100+1,Proyectos!$M$3:$M$299,0))&amp;" · "&amp;INDEX(Proyectos!$D$3:$D$299,MATCH(A840*100+1,Proyectos!$M$3:$M$299,0)),"")</f>
        <v/>
      </c>
      <c r="B841" s="38" t="str">
        <f>IFERROR("#"&amp;INDEX(Proyectos!$A$3:$A$299,MATCH(B840*100+1,Proyectos!$M$3:$M$299,0))&amp;" · "&amp;INDEX(Proyectos!$D$3:$D$299,MATCH(B840*100+1,Proyectos!$M$3:$M$299,0)),"")</f>
        <v/>
      </c>
      <c r="C841" s="36" t="n"/>
      <c r="D841" s="36" t="n"/>
      <c r="E841" s="36" t="n"/>
      <c r="F841" s="36" t="n"/>
      <c r="G841" s="36" t="n"/>
      <c r="I841" t="str">
        <f>IFERROR(INDEX(Proyectos!$H$3:$H$299,MATCH(A840*100+1,Proyectos!$M$3:$M$299,0)),"")</f>
        <v/>
      </c>
      <c r="J841" t="str">
        <f>IFERROR(INDEX(Proyectos!$H$3:$H$299,MATCH(B840*100+1,Proyectos!$M$3:$M$299,0)),"")</f>
        <v/>
      </c>
    </row>
    <row r="842" ht="24" customHeight="1">
      <c r="A842" s="38" t="str">
        <f>IFERROR("#"&amp;INDEX(Proyectos!$A$3:$A$299,MATCH(A840*100+2,Proyectos!$M$3:$M$299,0))&amp;" · "&amp;INDEX(Proyectos!$D$3:$D$299,MATCH(A840*100+2,Proyectos!$M$3:$M$299,0)),"")</f>
        <v/>
      </c>
      <c r="B842" s="38" t="str">
        <f>IFERROR("#"&amp;INDEX(Proyectos!$A$3:$A$299,MATCH(B840*100+2,Proyectos!$M$3:$M$299,0))&amp;" · "&amp;INDEX(Proyectos!$D$3:$D$299,MATCH(B840*100+2,Proyectos!$M$3:$M$299,0)),"")</f>
        <v/>
      </c>
      <c r="C842" s="36" t="n"/>
      <c r="D842" s="36" t="n"/>
      <c r="E842" s="36" t="n"/>
      <c r="F842" s="36" t="n"/>
      <c r="G842" s="36" t="n"/>
      <c r="I842" t="str">
        <f>IFERROR(INDEX(Proyectos!$H$3:$H$299,MATCH(A840*100+2,Proyectos!$M$3:$M$299,0)),"")</f>
        <v/>
      </c>
      <c r="J842" t="str">
        <f>IFERROR(INDEX(Proyectos!$H$3:$H$299,MATCH(B840*100+2,Proyectos!$M$3:$M$299,0)),"")</f>
        <v/>
      </c>
    </row>
    <row r="843" ht="24" customHeight="1">
      <c r="A843" s="38" t="str">
        <f>IFERROR("#"&amp;INDEX(Proyectos!$A$3:$A$299,MATCH(A840*100+3,Proyectos!$M$3:$M$299,0))&amp;" · "&amp;INDEX(Proyectos!$D$3:$D$299,MATCH(A840*100+3,Proyectos!$M$3:$M$299,0)),"")</f>
        <v/>
      </c>
      <c r="B843" s="38" t="str">
        <f>IFERROR("#"&amp;INDEX(Proyectos!$A$3:$A$299,MATCH(B840*100+3,Proyectos!$M$3:$M$299,0))&amp;" · "&amp;INDEX(Proyectos!$D$3:$D$299,MATCH(B840*100+3,Proyectos!$M$3:$M$299,0)),"")</f>
        <v/>
      </c>
      <c r="C843" s="36" t="n"/>
      <c r="D843" s="36" t="n"/>
      <c r="E843" s="36" t="n"/>
      <c r="F843" s="36" t="n"/>
      <c r="G843" s="36" t="n"/>
      <c r="I843" t="str">
        <f>IFERROR(INDEX(Proyectos!$H$3:$H$299,MATCH(A840*100+3,Proyectos!$M$3:$M$299,0)),"")</f>
        <v/>
      </c>
      <c r="J843" t="str">
        <f>IFERROR(INDEX(Proyectos!$H$3:$H$299,MATCH(B840*100+3,Proyectos!$M$3:$M$299,0)),"")</f>
        <v/>
      </c>
    </row>
    <row r="844" ht="24" customHeight="1">
      <c r="A844" s="38" t="str">
        <f>IFERROR("#"&amp;INDEX(Proyectos!$A$3:$A$299,MATCH(A840*100+4,Proyectos!$M$3:$M$299,0))&amp;" · "&amp;INDEX(Proyectos!$D$3:$D$299,MATCH(A840*100+4,Proyectos!$M$3:$M$299,0)),"")</f>
        <v/>
      </c>
      <c r="B844" s="38" t="str">
        <f>IFERROR("#"&amp;INDEX(Proyectos!$A$3:$A$299,MATCH(B840*100+4,Proyectos!$M$3:$M$299,0))&amp;" · "&amp;INDEX(Proyectos!$D$3:$D$299,MATCH(B840*100+4,Proyectos!$M$3:$M$299,0)),"")</f>
        <v/>
      </c>
      <c r="C844" s="36" t="n"/>
      <c r="D844" s="36" t="n"/>
      <c r="E844" s="36" t="n"/>
      <c r="F844" s="36" t="n"/>
      <c r="G844" s="36" t="n"/>
      <c r="I844" t="str">
        <f>IFERROR(INDEX(Proyectos!$H$3:$H$299,MATCH(A840*100+4,Proyectos!$M$3:$M$299,0)),"")</f>
        <v/>
      </c>
      <c r="J844" t="str">
        <f>IFERROR(INDEX(Proyectos!$H$3:$H$299,MATCH(B840*100+4,Proyectos!$M$3:$M$299,0)),"")</f>
        <v/>
      </c>
    </row>
    <row r="845" ht="24" customHeight="1">
      <c r="A845" s="38" t="str">
        <f>IFERROR("#"&amp;INDEX(Proyectos!$A$3:$A$299,MATCH(A840*100+5,Proyectos!$M$3:$M$299,0))&amp;" · "&amp;INDEX(Proyectos!$D$3:$D$299,MATCH(A840*100+5,Proyectos!$M$3:$M$299,0)),"")</f>
        <v/>
      </c>
      <c r="B845" s="38" t="str">
        <f>IFERROR("#"&amp;INDEX(Proyectos!$A$3:$A$299,MATCH(B840*100+5,Proyectos!$M$3:$M$299,0))&amp;" · "&amp;INDEX(Proyectos!$D$3:$D$299,MATCH(B840*100+5,Proyectos!$M$3:$M$299,0)),"")</f>
        <v/>
      </c>
      <c r="C845" s="36" t="n"/>
      <c r="D845" s="36" t="n"/>
      <c r="E845" s="36" t="n"/>
      <c r="F845" s="36" t="n"/>
      <c r="G845" s="36" t="n"/>
      <c r="I845" t="str">
        <f>IFERROR(INDEX(Proyectos!$H$3:$H$299,MATCH(A840*100+5,Proyectos!$M$3:$M$299,0)),"")</f>
        <v/>
      </c>
      <c r="J845" t="str">
        <f>IFERROR(INDEX(Proyectos!$H$3:$H$299,MATCH(B840*100+5,Proyectos!$M$3:$M$299,0)),"")</f>
        <v/>
      </c>
    </row>
    <row r="846" ht="24" customHeight="1">
      <c r="A846" s="38" t="str">
        <f>IFERROR("#"&amp;INDEX(Proyectos!$A$3:$A$299,MATCH(A840*100+6,Proyectos!$M$3:$M$299,0))&amp;" · "&amp;INDEX(Proyectos!$D$3:$D$299,MATCH(A840*100+6,Proyectos!$M$3:$M$299,0)),"")</f>
        <v/>
      </c>
      <c r="B846" s="38" t="str">
        <f>IFERROR("#"&amp;INDEX(Proyectos!$A$3:$A$299,MATCH(B840*100+6,Proyectos!$M$3:$M$299,0))&amp;" · "&amp;INDEX(Proyectos!$D$3:$D$299,MATCH(B840*100+6,Proyectos!$M$3:$M$299,0)),"")</f>
        <v/>
      </c>
      <c r="C846" s="36" t="n"/>
      <c r="D846" s="36" t="n"/>
      <c r="E846" s="36" t="n"/>
      <c r="F846" s="36" t="n"/>
      <c r="G846" s="36" t="n"/>
      <c r="I846" t="str">
        <f>IFERROR(INDEX(Proyectos!$H$3:$H$299,MATCH(A840*100+6,Proyectos!$M$3:$M$299,0)),"")</f>
        <v/>
      </c>
      <c r="J846" t="str">
        <f>IFERROR(INDEX(Proyectos!$H$3:$H$299,MATCH(B840*100+6,Proyectos!$M$3:$M$299,0)),"")</f>
        <v/>
      </c>
    </row>
    <row r="847" ht="24" customHeight="1">
      <c r="A847" s="38" t="str">
        <f>IFERROR("#"&amp;INDEX(Proyectos!$A$3:$A$299,MATCH(A840*100+7,Proyectos!$M$3:$M$299,0))&amp;" · "&amp;INDEX(Proyectos!$D$3:$D$299,MATCH(A840*100+7,Proyectos!$M$3:$M$299,0)),"")</f>
        <v/>
      </c>
      <c r="B847" s="38" t="str">
        <f>IFERROR("#"&amp;INDEX(Proyectos!$A$3:$A$299,MATCH(B840*100+7,Proyectos!$M$3:$M$299,0))&amp;" · "&amp;INDEX(Proyectos!$D$3:$D$299,MATCH(B840*100+7,Proyectos!$M$3:$M$299,0)),"")</f>
        <v/>
      </c>
      <c r="C847" s="36" t="n"/>
      <c r="D847" s="36" t="n"/>
      <c r="E847" s="36" t="n"/>
      <c r="F847" s="36" t="n"/>
      <c r="G847" s="36" t="n"/>
      <c r="I847" t="str">
        <f>IFERROR(INDEX(Proyectos!$H$3:$H$299,MATCH(A840*100+7,Proyectos!$M$3:$M$299,0)),"")</f>
        <v/>
      </c>
      <c r="J847" t="str">
        <f>IFERROR(INDEX(Proyectos!$H$3:$H$299,MATCH(B840*100+7,Proyectos!$M$3:$M$299,0)),"")</f>
        <v/>
      </c>
    </row>
    <row r="848" ht="24" customHeight="1">
      <c r="A848" s="38" t="str">
        <f>IFERROR("#"&amp;INDEX(Proyectos!$A$3:$A$299,MATCH(A840*100+8,Proyectos!$M$3:$M$299,0))&amp;" · "&amp;INDEX(Proyectos!$D$3:$D$299,MATCH(A840*100+8,Proyectos!$M$3:$M$299,0)),"")</f>
        <v/>
      </c>
      <c r="B848" s="38" t="str">
        <f>IFERROR("#"&amp;INDEX(Proyectos!$A$3:$A$299,MATCH(B840*100+8,Proyectos!$M$3:$M$299,0))&amp;" · "&amp;INDEX(Proyectos!$D$3:$D$299,MATCH(B840*100+8,Proyectos!$M$3:$M$299,0)),"")</f>
        <v/>
      </c>
      <c r="C848" s="36" t="n"/>
      <c r="D848" s="36" t="n"/>
      <c r="E848" s="36" t="n"/>
      <c r="F848" s="36" t="n"/>
      <c r="G848" s="36" t="n"/>
      <c r="I848" t="str">
        <f>IFERROR(INDEX(Proyectos!$H$3:$H$299,MATCH(A840*100+8,Proyectos!$M$3:$M$299,0)),"")</f>
        <v/>
      </c>
      <c r="J848" t="str">
        <f>IFERROR(INDEX(Proyectos!$H$3:$H$299,MATCH(B840*100+8,Proyectos!$M$3:$M$299,0)),"")</f>
        <v/>
      </c>
    </row>
    <row r="850" ht="21.75" customHeight="1">
      <c r="A850" s="66" t="inlineStr">
        <is>
          <t>DICIEMBRE 2027</t>
        </is>
      </c>
    </row>
    <row r="851" ht="15.75" customHeight="1">
      <c r="A851" s="35" t="inlineStr">
        <is>
          <t>LUN</t>
        </is>
      </c>
      <c r="B851" s="35" t="inlineStr">
        <is>
          <t>MAR</t>
        </is>
      </c>
      <c r="C851" s="35" t="inlineStr">
        <is>
          <t>MIÉ</t>
        </is>
      </c>
      <c r="D851" s="35" t="inlineStr">
        <is>
          <t>JUE</t>
        </is>
      </c>
      <c r="E851" s="35" t="inlineStr">
        <is>
          <t>VIE</t>
        </is>
      </c>
      <c r="F851" s="35" t="inlineStr">
        <is>
          <t>SÁB</t>
        </is>
      </c>
      <c r="G851" s="35" t="inlineStr">
        <is>
          <t>DOM</t>
        </is>
      </c>
    </row>
    <row r="852" ht="15" customHeight="1">
      <c r="A852" s="36" t="n"/>
      <c r="B852" s="36" t="n"/>
      <c r="C852" s="37" t="n">
        <v>46722</v>
      </c>
      <c r="D852" s="37" t="n">
        <v>46723</v>
      </c>
      <c r="E852" s="37" t="n">
        <v>46724</v>
      </c>
      <c r="F852" s="37" t="n">
        <v>46725</v>
      </c>
      <c r="G852" s="37" t="n">
        <v>46726</v>
      </c>
    </row>
    <row r="853" ht="24" customHeight="1">
      <c r="A853" s="36" t="n"/>
      <c r="B853" s="36" t="n"/>
      <c r="C853" s="38" t="str">
        <f>IFERROR("#"&amp;INDEX(Proyectos!$A$3:$A$299,MATCH(C852*100+1,Proyectos!$M$3:$M$299,0))&amp;" · "&amp;INDEX(Proyectos!$D$3:$D$299,MATCH(C852*100+1,Proyectos!$M$3:$M$299,0)),"")</f>
        <v/>
      </c>
      <c r="D853" s="38" t="str">
        <f>IFERROR("#"&amp;INDEX(Proyectos!$A$3:$A$299,MATCH(D852*100+1,Proyectos!$M$3:$M$299,0))&amp;" · "&amp;INDEX(Proyectos!$D$3:$D$299,MATCH(D852*100+1,Proyectos!$M$3:$M$299,0)),"")</f>
        <v/>
      </c>
      <c r="E853" s="38" t="str">
        <f>IFERROR("#"&amp;INDEX(Proyectos!$A$3:$A$299,MATCH(E852*100+1,Proyectos!$M$3:$M$299,0))&amp;" · "&amp;INDEX(Proyectos!$D$3:$D$299,MATCH(E852*100+1,Proyectos!$M$3:$M$299,0)),"")</f>
        <v/>
      </c>
      <c r="F853" s="38" t="str">
        <f>IFERROR("#"&amp;INDEX(Proyectos!$A$3:$A$299,MATCH(F852*100+1,Proyectos!$M$3:$M$299,0))&amp;" · "&amp;INDEX(Proyectos!$D$3:$D$299,MATCH(F852*100+1,Proyectos!$M$3:$M$299,0)),"")</f>
        <v/>
      </c>
      <c r="G853" s="38" t="str">
        <f>IFERROR("#"&amp;INDEX(Proyectos!$A$3:$A$299,MATCH(G852*100+1,Proyectos!$M$3:$M$299,0))&amp;" · "&amp;INDEX(Proyectos!$D$3:$D$299,MATCH(G852*100+1,Proyectos!$M$3:$M$299,0)),"")</f>
        <v/>
      </c>
      <c r="K853" t="str">
        <f>IFERROR(INDEX(Proyectos!$H$3:$H$299,MATCH(C852*100+1,Proyectos!$M$3:$M$299,0)),"")</f>
        <v/>
      </c>
      <c r="L853" t="str">
        <f>IFERROR(INDEX(Proyectos!$H$3:$H$299,MATCH(D852*100+1,Proyectos!$M$3:$M$299,0)),"")</f>
        <v/>
      </c>
      <c r="M853" t="str">
        <f>IFERROR(INDEX(Proyectos!$H$3:$H$299,MATCH(E852*100+1,Proyectos!$M$3:$M$299,0)),"")</f>
        <v/>
      </c>
      <c r="N853" t="str">
        <f>IFERROR(INDEX(Proyectos!$H$3:$H$299,MATCH(F852*100+1,Proyectos!$M$3:$M$299,0)),"")</f>
        <v/>
      </c>
      <c r="O853" t="str">
        <f>IFERROR(INDEX(Proyectos!$H$3:$H$299,MATCH(G852*100+1,Proyectos!$M$3:$M$299,0)),"")</f>
        <v/>
      </c>
    </row>
    <row r="854" ht="24" customHeight="1">
      <c r="A854" s="36" t="n"/>
      <c r="B854" s="36" t="n"/>
      <c r="C854" s="38" t="str">
        <f>IFERROR("#"&amp;INDEX(Proyectos!$A$3:$A$299,MATCH(C852*100+2,Proyectos!$M$3:$M$299,0))&amp;" · "&amp;INDEX(Proyectos!$D$3:$D$299,MATCH(C852*100+2,Proyectos!$M$3:$M$299,0)),"")</f>
        <v/>
      </c>
      <c r="D854" s="38" t="str">
        <f>IFERROR("#"&amp;INDEX(Proyectos!$A$3:$A$299,MATCH(D852*100+2,Proyectos!$M$3:$M$299,0))&amp;" · "&amp;INDEX(Proyectos!$D$3:$D$299,MATCH(D852*100+2,Proyectos!$M$3:$M$299,0)),"")</f>
        <v/>
      </c>
      <c r="E854" s="38" t="str">
        <f>IFERROR("#"&amp;INDEX(Proyectos!$A$3:$A$299,MATCH(E852*100+2,Proyectos!$M$3:$M$299,0))&amp;" · "&amp;INDEX(Proyectos!$D$3:$D$299,MATCH(E852*100+2,Proyectos!$M$3:$M$299,0)),"")</f>
        <v/>
      </c>
      <c r="F854" s="38" t="str">
        <f>IFERROR("#"&amp;INDEX(Proyectos!$A$3:$A$299,MATCH(F852*100+2,Proyectos!$M$3:$M$299,0))&amp;" · "&amp;INDEX(Proyectos!$D$3:$D$299,MATCH(F852*100+2,Proyectos!$M$3:$M$299,0)),"")</f>
        <v/>
      </c>
      <c r="G854" s="38" t="str">
        <f>IFERROR("#"&amp;INDEX(Proyectos!$A$3:$A$299,MATCH(G852*100+2,Proyectos!$M$3:$M$299,0))&amp;" · "&amp;INDEX(Proyectos!$D$3:$D$299,MATCH(G852*100+2,Proyectos!$M$3:$M$299,0)),"")</f>
        <v/>
      </c>
      <c r="K854" t="str">
        <f>IFERROR(INDEX(Proyectos!$H$3:$H$299,MATCH(C852*100+2,Proyectos!$M$3:$M$299,0)),"")</f>
        <v/>
      </c>
      <c r="L854" t="str">
        <f>IFERROR(INDEX(Proyectos!$H$3:$H$299,MATCH(D852*100+2,Proyectos!$M$3:$M$299,0)),"")</f>
        <v/>
      </c>
      <c r="M854" t="str">
        <f>IFERROR(INDEX(Proyectos!$H$3:$H$299,MATCH(E852*100+2,Proyectos!$M$3:$M$299,0)),"")</f>
        <v/>
      </c>
      <c r="N854" t="str">
        <f>IFERROR(INDEX(Proyectos!$H$3:$H$299,MATCH(F852*100+2,Proyectos!$M$3:$M$299,0)),"")</f>
        <v/>
      </c>
      <c r="O854" t="str">
        <f>IFERROR(INDEX(Proyectos!$H$3:$H$299,MATCH(G852*100+2,Proyectos!$M$3:$M$299,0)),"")</f>
        <v/>
      </c>
    </row>
    <row r="855" ht="24" customHeight="1">
      <c r="A855" s="36" t="n"/>
      <c r="B855" s="36" t="n"/>
      <c r="C855" s="38" t="str">
        <f>IFERROR("#"&amp;INDEX(Proyectos!$A$3:$A$299,MATCH(C852*100+3,Proyectos!$M$3:$M$299,0))&amp;" · "&amp;INDEX(Proyectos!$D$3:$D$299,MATCH(C852*100+3,Proyectos!$M$3:$M$299,0)),"")</f>
        <v/>
      </c>
      <c r="D855" s="38" t="str">
        <f>IFERROR("#"&amp;INDEX(Proyectos!$A$3:$A$299,MATCH(D852*100+3,Proyectos!$M$3:$M$299,0))&amp;" · "&amp;INDEX(Proyectos!$D$3:$D$299,MATCH(D852*100+3,Proyectos!$M$3:$M$299,0)),"")</f>
        <v/>
      </c>
      <c r="E855" s="38" t="str">
        <f>IFERROR("#"&amp;INDEX(Proyectos!$A$3:$A$299,MATCH(E852*100+3,Proyectos!$M$3:$M$299,0))&amp;" · "&amp;INDEX(Proyectos!$D$3:$D$299,MATCH(E852*100+3,Proyectos!$M$3:$M$299,0)),"")</f>
        <v/>
      </c>
      <c r="F855" s="38" t="str">
        <f>IFERROR("#"&amp;INDEX(Proyectos!$A$3:$A$299,MATCH(F852*100+3,Proyectos!$M$3:$M$299,0))&amp;" · "&amp;INDEX(Proyectos!$D$3:$D$299,MATCH(F852*100+3,Proyectos!$M$3:$M$299,0)),"")</f>
        <v/>
      </c>
      <c r="G855" s="38" t="str">
        <f>IFERROR("#"&amp;INDEX(Proyectos!$A$3:$A$299,MATCH(G852*100+3,Proyectos!$M$3:$M$299,0))&amp;" · "&amp;INDEX(Proyectos!$D$3:$D$299,MATCH(G852*100+3,Proyectos!$M$3:$M$299,0)),"")</f>
        <v/>
      </c>
      <c r="K855" t="str">
        <f>IFERROR(INDEX(Proyectos!$H$3:$H$299,MATCH(C852*100+3,Proyectos!$M$3:$M$299,0)),"")</f>
        <v/>
      </c>
      <c r="L855" t="str">
        <f>IFERROR(INDEX(Proyectos!$H$3:$H$299,MATCH(D852*100+3,Proyectos!$M$3:$M$299,0)),"")</f>
        <v/>
      </c>
      <c r="M855" t="str">
        <f>IFERROR(INDEX(Proyectos!$H$3:$H$299,MATCH(E852*100+3,Proyectos!$M$3:$M$299,0)),"")</f>
        <v/>
      </c>
      <c r="N855" t="str">
        <f>IFERROR(INDEX(Proyectos!$H$3:$H$299,MATCH(F852*100+3,Proyectos!$M$3:$M$299,0)),"")</f>
        <v/>
      </c>
      <c r="O855" t="str">
        <f>IFERROR(INDEX(Proyectos!$H$3:$H$299,MATCH(G852*100+3,Proyectos!$M$3:$M$299,0)),"")</f>
        <v/>
      </c>
    </row>
    <row r="856" ht="24" customHeight="1">
      <c r="A856" s="36" t="n"/>
      <c r="B856" s="36" t="n"/>
      <c r="C856" s="38" t="str">
        <f>IFERROR("#"&amp;INDEX(Proyectos!$A$3:$A$299,MATCH(C852*100+4,Proyectos!$M$3:$M$299,0))&amp;" · "&amp;INDEX(Proyectos!$D$3:$D$299,MATCH(C852*100+4,Proyectos!$M$3:$M$299,0)),"")</f>
        <v/>
      </c>
      <c r="D856" s="38" t="str">
        <f>IFERROR("#"&amp;INDEX(Proyectos!$A$3:$A$299,MATCH(D852*100+4,Proyectos!$M$3:$M$299,0))&amp;" · "&amp;INDEX(Proyectos!$D$3:$D$299,MATCH(D852*100+4,Proyectos!$M$3:$M$299,0)),"")</f>
        <v/>
      </c>
      <c r="E856" s="38" t="str">
        <f>IFERROR("#"&amp;INDEX(Proyectos!$A$3:$A$299,MATCH(E852*100+4,Proyectos!$M$3:$M$299,0))&amp;" · "&amp;INDEX(Proyectos!$D$3:$D$299,MATCH(E852*100+4,Proyectos!$M$3:$M$299,0)),"")</f>
        <v/>
      </c>
      <c r="F856" s="38" t="str">
        <f>IFERROR("#"&amp;INDEX(Proyectos!$A$3:$A$299,MATCH(F852*100+4,Proyectos!$M$3:$M$299,0))&amp;" · "&amp;INDEX(Proyectos!$D$3:$D$299,MATCH(F852*100+4,Proyectos!$M$3:$M$299,0)),"")</f>
        <v/>
      </c>
      <c r="G856" s="38" t="str">
        <f>IFERROR("#"&amp;INDEX(Proyectos!$A$3:$A$299,MATCH(G852*100+4,Proyectos!$M$3:$M$299,0))&amp;" · "&amp;INDEX(Proyectos!$D$3:$D$299,MATCH(G852*100+4,Proyectos!$M$3:$M$299,0)),"")</f>
        <v/>
      </c>
      <c r="K856" t="str">
        <f>IFERROR(INDEX(Proyectos!$H$3:$H$299,MATCH(C852*100+4,Proyectos!$M$3:$M$299,0)),"")</f>
        <v/>
      </c>
      <c r="L856" t="str">
        <f>IFERROR(INDEX(Proyectos!$H$3:$H$299,MATCH(D852*100+4,Proyectos!$M$3:$M$299,0)),"")</f>
        <v/>
      </c>
      <c r="M856" t="str">
        <f>IFERROR(INDEX(Proyectos!$H$3:$H$299,MATCH(E852*100+4,Proyectos!$M$3:$M$299,0)),"")</f>
        <v/>
      </c>
      <c r="N856" t="str">
        <f>IFERROR(INDEX(Proyectos!$H$3:$H$299,MATCH(F852*100+4,Proyectos!$M$3:$M$299,0)),"")</f>
        <v/>
      </c>
      <c r="O856" t="str">
        <f>IFERROR(INDEX(Proyectos!$H$3:$H$299,MATCH(G852*100+4,Proyectos!$M$3:$M$299,0)),"")</f>
        <v/>
      </c>
    </row>
    <row r="857" ht="24" customHeight="1">
      <c r="A857" s="36" t="n"/>
      <c r="B857" s="36" t="n"/>
      <c r="C857" s="38" t="str">
        <f>IFERROR("#"&amp;INDEX(Proyectos!$A$3:$A$299,MATCH(C852*100+5,Proyectos!$M$3:$M$299,0))&amp;" · "&amp;INDEX(Proyectos!$D$3:$D$299,MATCH(C852*100+5,Proyectos!$M$3:$M$299,0)),"")</f>
        <v/>
      </c>
      <c r="D857" s="38" t="str">
        <f>IFERROR("#"&amp;INDEX(Proyectos!$A$3:$A$299,MATCH(D852*100+5,Proyectos!$M$3:$M$299,0))&amp;" · "&amp;INDEX(Proyectos!$D$3:$D$299,MATCH(D852*100+5,Proyectos!$M$3:$M$299,0)),"")</f>
        <v/>
      </c>
      <c r="E857" s="38" t="str">
        <f>IFERROR("#"&amp;INDEX(Proyectos!$A$3:$A$299,MATCH(E852*100+5,Proyectos!$M$3:$M$299,0))&amp;" · "&amp;INDEX(Proyectos!$D$3:$D$299,MATCH(E852*100+5,Proyectos!$M$3:$M$299,0)),"")</f>
        <v/>
      </c>
      <c r="F857" s="38" t="str">
        <f>IFERROR("#"&amp;INDEX(Proyectos!$A$3:$A$299,MATCH(F852*100+5,Proyectos!$M$3:$M$299,0))&amp;" · "&amp;INDEX(Proyectos!$D$3:$D$299,MATCH(F852*100+5,Proyectos!$M$3:$M$299,0)),"")</f>
        <v/>
      </c>
      <c r="G857" s="38" t="str">
        <f>IFERROR("#"&amp;INDEX(Proyectos!$A$3:$A$299,MATCH(G852*100+5,Proyectos!$M$3:$M$299,0))&amp;" · "&amp;INDEX(Proyectos!$D$3:$D$299,MATCH(G852*100+5,Proyectos!$M$3:$M$299,0)),"")</f>
        <v/>
      </c>
      <c r="K857" t="str">
        <f>IFERROR(INDEX(Proyectos!$H$3:$H$299,MATCH(C852*100+5,Proyectos!$M$3:$M$299,0)),"")</f>
        <v/>
      </c>
      <c r="L857" t="str">
        <f>IFERROR(INDEX(Proyectos!$H$3:$H$299,MATCH(D852*100+5,Proyectos!$M$3:$M$299,0)),"")</f>
        <v/>
      </c>
      <c r="M857" t="str">
        <f>IFERROR(INDEX(Proyectos!$H$3:$H$299,MATCH(E852*100+5,Proyectos!$M$3:$M$299,0)),"")</f>
        <v/>
      </c>
      <c r="N857" t="str">
        <f>IFERROR(INDEX(Proyectos!$H$3:$H$299,MATCH(F852*100+5,Proyectos!$M$3:$M$299,0)),"")</f>
        <v/>
      </c>
      <c r="O857" t="str">
        <f>IFERROR(INDEX(Proyectos!$H$3:$H$299,MATCH(G852*100+5,Proyectos!$M$3:$M$299,0)),"")</f>
        <v/>
      </c>
    </row>
    <row r="858" ht="24" customHeight="1">
      <c r="A858" s="36" t="n"/>
      <c r="B858" s="36" t="n"/>
      <c r="C858" s="38" t="str">
        <f>IFERROR("#"&amp;INDEX(Proyectos!$A$3:$A$299,MATCH(C852*100+6,Proyectos!$M$3:$M$299,0))&amp;" · "&amp;INDEX(Proyectos!$D$3:$D$299,MATCH(C852*100+6,Proyectos!$M$3:$M$299,0)),"")</f>
        <v/>
      </c>
      <c r="D858" s="38" t="str">
        <f>IFERROR("#"&amp;INDEX(Proyectos!$A$3:$A$299,MATCH(D852*100+6,Proyectos!$M$3:$M$299,0))&amp;" · "&amp;INDEX(Proyectos!$D$3:$D$299,MATCH(D852*100+6,Proyectos!$M$3:$M$299,0)),"")</f>
        <v/>
      </c>
      <c r="E858" s="38" t="str">
        <f>IFERROR("#"&amp;INDEX(Proyectos!$A$3:$A$299,MATCH(E852*100+6,Proyectos!$M$3:$M$299,0))&amp;" · "&amp;INDEX(Proyectos!$D$3:$D$299,MATCH(E852*100+6,Proyectos!$M$3:$M$299,0)),"")</f>
        <v/>
      </c>
      <c r="F858" s="38" t="str">
        <f>IFERROR("#"&amp;INDEX(Proyectos!$A$3:$A$299,MATCH(F852*100+6,Proyectos!$M$3:$M$299,0))&amp;" · "&amp;INDEX(Proyectos!$D$3:$D$299,MATCH(F852*100+6,Proyectos!$M$3:$M$299,0)),"")</f>
        <v/>
      </c>
      <c r="G858" s="38" t="str">
        <f>IFERROR("#"&amp;INDEX(Proyectos!$A$3:$A$299,MATCH(G852*100+6,Proyectos!$M$3:$M$299,0))&amp;" · "&amp;INDEX(Proyectos!$D$3:$D$299,MATCH(G852*100+6,Proyectos!$M$3:$M$299,0)),"")</f>
        <v/>
      </c>
      <c r="K858" t="str">
        <f>IFERROR(INDEX(Proyectos!$H$3:$H$299,MATCH(C852*100+6,Proyectos!$M$3:$M$299,0)),"")</f>
        <v/>
      </c>
      <c r="L858" t="str">
        <f>IFERROR(INDEX(Proyectos!$H$3:$H$299,MATCH(D852*100+6,Proyectos!$M$3:$M$299,0)),"")</f>
        <v/>
      </c>
      <c r="M858" t="str">
        <f>IFERROR(INDEX(Proyectos!$H$3:$H$299,MATCH(E852*100+6,Proyectos!$M$3:$M$299,0)),"")</f>
        <v/>
      </c>
      <c r="N858" t="str">
        <f>IFERROR(INDEX(Proyectos!$H$3:$H$299,MATCH(F852*100+6,Proyectos!$M$3:$M$299,0)),"")</f>
        <v/>
      </c>
      <c r="O858" t="str">
        <f>IFERROR(INDEX(Proyectos!$H$3:$H$299,MATCH(G852*100+6,Proyectos!$M$3:$M$299,0)),"")</f>
        <v/>
      </c>
    </row>
    <row r="859" ht="24" customHeight="1">
      <c r="A859" s="36" t="n"/>
      <c r="B859" s="36" t="n"/>
      <c r="C859" s="38" t="str">
        <f>IFERROR("#"&amp;INDEX(Proyectos!$A$3:$A$299,MATCH(C852*100+7,Proyectos!$M$3:$M$299,0))&amp;" · "&amp;INDEX(Proyectos!$D$3:$D$299,MATCH(C852*100+7,Proyectos!$M$3:$M$299,0)),"")</f>
        <v/>
      </c>
      <c r="D859" s="38" t="str">
        <f>IFERROR("#"&amp;INDEX(Proyectos!$A$3:$A$299,MATCH(D852*100+7,Proyectos!$M$3:$M$299,0))&amp;" · "&amp;INDEX(Proyectos!$D$3:$D$299,MATCH(D852*100+7,Proyectos!$M$3:$M$299,0)),"")</f>
        <v/>
      </c>
      <c r="E859" s="38" t="str">
        <f>IFERROR("#"&amp;INDEX(Proyectos!$A$3:$A$299,MATCH(E852*100+7,Proyectos!$M$3:$M$299,0))&amp;" · "&amp;INDEX(Proyectos!$D$3:$D$299,MATCH(E852*100+7,Proyectos!$M$3:$M$299,0)),"")</f>
        <v/>
      </c>
      <c r="F859" s="38" t="str">
        <f>IFERROR("#"&amp;INDEX(Proyectos!$A$3:$A$299,MATCH(F852*100+7,Proyectos!$M$3:$M$299,0))&amp;" · "&amp;INDEX(Proyectos!$D$3:$D$299,MATCH(F852*100+7,Proyectos!$M$3:$M$299,0)),"")</f>
        <v/>
      </c>
      <c r="G859" s="38" t="str">
        <f>IFERROR("#"&amp;INDEX(Proyectos!$A$3:$A$299,MATCH(G852*100+7,Proyectos!$M$3:$M$299,0))&amp;" · "&amp;INDEX(Proyectos!$D$3:$D$299,MATCH(G852*100+7,Proyectos!$M$3:$M$299,0)),"")</f>
        <v/>
      </c>
      <c r="K859" t="str">
        <f>IFERROR(INDEX(Proyectos!$H$3:$H$299,MATCH(C852*100+7,Proyectos!$M$3:$M$299,0)),"")</f>
        <v/>
      </c>
      <c r="L859" t="str">
        <f>IFERROR(INDEX(Proyectos!$H$3:$H$299,MATCH(D852*100+7,Proyectos!$M$3:$M$299,0)),"")</f>
        <v/>
      </c>
      <c r="M859" t="str">
        <f>IFERROR(INDEX(Proyectos!$H$3:$H$299,MATCH(E852*100+7,Proyectos!$M$3:$M$299,0)),"")</f>
        <v/>
      </c>
      <c r="N859" t="str">
        <f>IFERROR(INDEX(Proyectos!$H$3:$H$299,MATCH(F852*100+7,Proyectos!$M$3:$M$299,0)),"")</f>
        <v/>
      </c>
      <c r="O859" t="str">
        <f>IFERROR(INDEX(Proyectos!$H$3:$H$299,MATCH(G852*100+7,Proyectos!$M$3:$M$299,0)),"")</f>
        <v/>
      </c>
    </row>
    <row r="860" ht="24" customHeight="1">
      <c r="A860" s="36" t="n"/>
      <c r="B860" s="36" t="n"/>
      <c r="C860" s="38" t="str">
        <f>IFERROR("#"&amp;INDEX(Proyectos!$A$3:$A$299,MATCH(C852*100+8,Proyectos!$M$3:$M$299,0))&amp;" · "&amp;INDEX(Proyectos!$D$3:$D$299,MATCH(C852*100+8,Proyectos!$M$3:$M$299,0)),"")</f>
        <v/>
      </c>
      <c r="D860" s="38" t="str">
        <f>IFERROR("#"&amp;INDEX(Proyectos!$A$3:$A$299,MATCH(D852*100+8,Proyectos!$M$3:$M$299,0))&amp;" · "&amp;INDEX(Proyectos!$D$3:$D$299,MATCH(D852*100+8,Proyectos!$M$3:$M$299,0)),"")</f>
        <v/>
      </c>
      <c r="E860" s="38" t="str">
        <f>IFERROR("#"&amp;INDEX(Proyectos!$A$3:$A$299,MATCH(E852*100+8,Proyectos!$M$3:$M$299,0))&amp;" · "&amp;INDEX(Proyectos!$D$3:$D$299,MATCH(E852*100+8,Proyectos!$M$3:$M$299,0)),"")</f>
        <v/>
      </c>
      <c r="F860" s="38" t="str">
        <f>IFERROR("#"&amp;INDEX(Proyectos!$A$3:$A$299,MATCH(F852*100+8,Proyectos!$M$3:$M$299,0))&amp;" · "&amp;INDEX(Proyectos!$D$3:$D$299,MATCH(F852*100+8,Proyectos!$M$3:$M$299,0)),"")</f>
        <v/>
      </c>
      <c r="G860" s="38" t="str">
        <f>IFERROR("#"&amp;INDEX(Proyectos!$A$3:$A$299,MATCH(G852*100+8,Proyectos!$M$3:$M$299,0))&amp;" · "&amp;INDEX(Proyectos!$D$3:$D$299,MATCH(G852*100+8,Proyectos!$M$3:$M$299,0)),"")</f>
        <v/>
      </c>
      <c r="K860" t="str">
        <f>IFERROR(INDEX(Proyectos!$H$3:$H$299,MATCH(C852*100+8,Proyectos!$M$3:$M$299,0)),"")</f>
        <v/>
      </c>
      <c r="L860" t="str">
        <f>IFERROR(INDEX(Proyectos!$H$3:$H$299,MATCH(D852*100+8,Proyectos!$M$3:$M$299,0)),"")</f>
        <v/>
      </c>
      <c r="M860" t="str">
        <f>IFERROR(INDEX(Proyectos!$H$3:$H$299,MATCH(E852*100+8,Proyectos!$M$3:$M$299,0)),"")</f>
        <v/>
      </c>
      <c r="N860" t="str">
        <f>IFERROR(INDEX(Proyectos!$H$3:$H$299,MATCH(F852*100+8,Proyectos!$M$3:$M$299,0)),"")</f>
        <v/>
      </c>
      <c r="O860" t="str">
        <f>IFERROR(INDEX(Proyectos!$H$3:$H$299,MATCH(G852*100+8,Proyectos!$M$3:$M$299,0)),"")</f>
        <v/>
      </c>
    </row>
    <row r="861" ht="15" customHeight="1">
      <c r="A861" s="37" t="n">
        <v>46727</v>
      </c>
      <c r="B861" s="37" t="n">
        <v>46728</v>
      </c>
      <c r="C861" s="37" t="n">
        <v>46729</v>
      </c>
      <c r="D861" s="37" t="n">
        <v>46730</v>
      </c>
      <c r="E861" s="37" t="n">
        <v>46731</v>
      </c>
      <c r="F861" s="37" t="n">
        <v>46732</v>
      </c>
      <c r="G861" s="37" t="n">
        <v>46733</v>
      </c>
    </row>
    <row r="862" ht="24" customHeight="1">
      <c r="A862" s="38" t="str">
        <f>IFERROR("#"&amp;INDEX(Proyectos!$A$3:$A$299,MATCH(A861*100+1,Proyectos!$M$3:$M$299,0))&amp;" · "&amp;INDEX(Proyectos!$D$3:$D$299,MATCH(A861*100+1,Proyectos!$M$3:$M$299,0)),"")</f>
        <v/>
      </c>
      <c r="B862" s="38" t="str">
        <f>IFERROR("#"&amp;INDEX(Proyectos!$A$3:$A$299,MATCH(B861*100+1,Proyectos!$M$3:$M$299,0))&amp;" · "&amp;INDEX(Proyectos!$D$3:$D$299,MATCH(B861*100+1,Proyectos!$M$3:$M$299,0)),"")</f>
        <v/>
      </c>
      <c r="C862" s="38" t="str">
        <f>IFERROR("#"&amp;INDEX(Proyectos!$A$3:$A$299,MATCH(C861*100+1,Proyectos!$M$3:$M$299,0))&amp;" · "&amp;INDEX(Proyectos!$D$3:$D$299,MATCH(C861*100+1,Proyectos!$M$3:$M$299,0)),"")</f>
        <v/>
      </c>
      <c r="D862" s="38" t="str">
        <f>IFERROR("#"&amp;INDEX(Proyectos!$A$3:$A$299,MATCH(D861*100+1,Proyectos!$M$3:$M$299,0))&amp;" · "&amp;INDEX(Proyectos!$D$3:$D$299,MATCH(D861*100+1,Proyectos!$M$3:$M$299,0)),"")</f>
        <v/>
      </c>
      <c r="E862" s="38" t="str">
        <f>IFERROR("#"&amp;INDEX(Proyectos!$A$3:$A$299,MATCH(E861*100+1,Proyectos!$M$3:$M$299,0))&amp;" · "&amp;INDEX(Proyectos!$D$3:$D$299,MATCH(E861*100+1,Proyectos!$M$3:$M$299,0)),"")</f>
        <v/>
      </c>
      <c r="F862" s="38" t="str">
        <f>IFERROR("#"&amp;INDEX(Proyectos!$A$3:$A$299,MATCH(F861*100+1,Proyectos!$M$3:$M$299,0))&amp;" · "&amp;INDEX(Proyectos!$D$3:$D$299,MATCH(F861*100+1,Proyectos!$M$3:$M$299,0)),"")</f>
        <v/>
      </c>
      <c r="G862" s="38" t="str">
        <f>IFERROR("#"&amp;INDEX(Proyectos!$A$3:$A$299,MATCH(G861*100+1,Proyectos!$M$3:$M$299,0))&amp;" · "&amp;INDEX(Proyectos!$D$3:$D$299,MATCH(G861*100+1,Proyectos!$M$3:$M$299,0)),"")</f>
        <v/>
      </c>
      <c r="I862" t="str">
        <f>IFERROR(INDEX(Proyectos!$H$3:$H$299,MATCH(A861*100+1,Proyectos!$M$3:$M$299,0)),"")</f>
        <v/>
      </c>
      <c r="J862" t="str">
        <f>IFERROR(INDEX(Proyectos!$H$3:$H$299,MATCH(B861*100+1,Proyectos!$M$3:$M$299,0)),"")</f>
        <v/>
      </c>
      <c r="K862" t="str">
        <f>IFERROR(INDEX(Proyectos!$H$3:$H$299,MATCH(C861*100+1,Proyectos!$M$3:$M$299,0)),"")</f>
        <v/>
      </c>
      <c r="L862" t="str">
        <f>IFERROR(INDEX(Proyectos!$H$3:$H$299,MATCH(D861*100+1,Proyectos!$M$3:$M$299,0)),"")</f>
        <v/>
      </c>
      <c r="M862" t="str">
        <f>IFERROR(INDEX(Proyectos!$H$3:$H$299,MATCH(E861*100+1,Proyectos!$M$3:$M$299,0)),"")</f>
        <v/>
      </c>
      <c r="N862" t="str">
        <f>IFERROR(INDEX(Proyectos!$H$3:$H$299,MATCH(F861*100+1,Proyectos!$M$3:$M$299,0)),"")</f>
        <v/>
      </c>
      <c r="O862" t="str">
        <f>IFERROR(INDEX(Proyectos!$H$3:$H$299,MATCH(G861*100+1,Proyectos!$M$3:$M$299,0)),"")</f>
        <v/>
      </c>
    </row>
    <row r="863" ht="24" customHeight="1">
      <c r="A863" s="38" t="str">
        <f>IFERROR("#"&amp;INDEX(Proyectos!$A$3:$A$299,MATCH(A861*100+2,Proyectos!$M$3:$M$299,0))&amp;" · "&amp;INDEX(Proyectos!$D$3:$D$299,MATCH(A861*100+2,Proyectos!$M$3:$M$299,0)),"")</f>
        <v/>
      </c>
      <c r="B863" s="38" t="str">
        <f>IFERROR("#"&amp;INDEX(Proyectos!$A$3:$A$299,MATCH(B861*100+2,Proyectos!$M$3:$M$299,0))&amp;" · "&amp;INDEX(Proyectos!$D$3:$D$299,MATCH(B861*100+2,Proyectos!$M$3:$M$299,0)),"")</f>
        <v/>
      </c>
      <c r="C863" s="38" t="str">
        <f>IFERROR("#"&amp;INDEX(Proyectos!$A$3:$A$299,MATCH(C861*100+2,Proyectos!$M$3:$M$299,0))&amp;" · "&amp;INDEX(Proyectos!$D$3:$D$299,MATCH(C861*100+2,Proyectos!$M$3:$M$299,0)),"")</f>
        <v/>
      </c>
      <c r="D863" s="38" t="str">
        <f>IFERROR("#"&amp;INDEX(Proyectos!$A$3:$A$299,MATCH(D861*100+2,Proyectos!$M$3:$M$299,0))&amp;" · "&amp;INDEX(Proyectos!$D$3:$D$299,MATCH(D861*100+2,Proyectos!$M$3:$M$299,0)),"")</f>
        <v/>
      </c>
      <c r="E863" s="38" t="str">
        <f>IFERROR("#"&amp;INDEX(Proyectos!$A$3:$A$299,MATCH(E861*100+2,Proyectos!$M$3:$M$299,0))&amp;" · "&amp;INDEX(Proyectos!$D$3:$D$299,MATCH(E861*100+2,Proyectos!$M$3:$M$299,0)),"")</f>
        <v/>
      </c>
      <c r="F863" s="38" t="str">
        <f>IFERROR("#"&amp;INDEX(Proyectos!$A$3:$A$299,MATCH(F861*100+2,Proyectos!$M$3:$M$299,0))&amp;" · "&amp;INDEX(Proyectos!$D$3:$D$299,MATCH(F861*100+2,Proyectos!$M$3:$M$299,0)),"")</f>
        <v/>
      </c>
      <c r="G863" s="38" t="str">
        <f>IFERROR("#"&amp;INDEX(Proyectos!$A$3:$A$299,MATCH(G861*100+2,Proyectos!$M$3:$M$299,0))&amp;" · "&amp;INDEX(Proyectos!$D$3:$D$299,MATCH(G861*100+2,Proyectos!$M$3:$M$299,0)),"")</f>
        <v/>
      </c>
      <c r="I863" t="str">
        <f>IFERROR(INDEX(Proyectos!$H$3:$H$299,MATCH(A861*100+2,Proyectos!$M$3:$M$299,0)),"")</f>
        <v/>
      </c>
      <c r="J863" t="str">
        <f>IFERROR(INDEX(Proyectos!$H$3:$H$299,MATCH(B861*100+2,Proyectos!$M$3:$M$299,0)),"")</f>
        <v/>
      </c>
      <c r="K863" t="str">
        <f>IFERROR(INDEX(Proyectos!$H$3:$H$299,MATCH(C861*100+2,Proyectos!$M$3:$M$299,0)),"")</f>
        <v/>
      </c>
      <c r="L863" t="str">
        <f>IFERROR(INDEX(Proyectos!$H$3:$H$299,MATCH(D861*100+2,Proyectos!$M$3:$M$299,0)),"")</f>
        <v/>
      </c>
      <c r="M863" t="str">
        <f>IFERROR(INDEX(Proyectos!$H$3:$H$299,MATCH(E861*100+2,Proyectos!$M$3:$M$299,0)),"")</f>
        <v/>
      </c>
      <c r="N863" t="str">
        <f>IFERROR(INDEX(Proyectos!$H$3:$H$299,MATCH(F861*100+2,Proyectos!$M$3:$M$299,0)),"")</f>
        <v/>
      </c>
      <c r="O863" t="str">
        <f>IFERROR(INDEX(Proyectos!$H$3:$H$299,MATCH(G861*100+2,Proyectos!$M$3:$M$299,0)),"")</f>
        <v/>
      </c>
    </row>
    <row r="864" ht="24" customHeight="1">
      <c r="A864" s="38" t="str">
        <f>IFERROR("#"&amp;INDEX(Proyectos!$A$3:$A$299,MATCH(A861*100+3,Proyectos!$M$3:$M$299,0))&amp;" · "&amp;INDEX(Proyectos!$D$3:$D$299,MATCH(A861*100+3,Proyectos!$M$3:$M$299,0)),"")</f>
        <v/>
      </c>
      <c r="B864" s="38" t="str">
        <f>IFERROR("#"&amp;INDEX(Proyectos!$A$3:$A$299,MATCH(B861*100+3,Proyectos!$M$3:$M$299,0))&amp;" · "&amp;INDEX(Proyectos!$D$3:$D$299,MATCH(B861*100+3,Proyectos!$M$3:$M$299,0)),"")</f>
        <v/>
      </c>
      <c r="C864" s="38" t="str">
        <f>IFERROR("#"&amp;INDEX(Proyectos!$A$3:$A$299,MATCH(C861*100+3,Proyectos!$M$3:$M$299,0))&amp;" · "&amp;INDEX(Proyectos!$D$3:$D$299,MATCH(C861*100+3,Proyectos!$M$3:$M$299,0)),"")</f>
        <v/>
      </c>
      <c r="D864" s="38" t="str">
        <f>IFERROR("#"&amp;INDEX(Proyectos!$A$3:$A$299,MATCH(D861*100+3,Proyectos!$M$3:$M$299,0))&amp;" · "&amp;INDEX(Proyectos!$D$3:$D$299,MATCH(D861*100+3,Proyectos!$M$3:$M$299,0)),"")</f>
        <v/>
      </c>
      <c r="E864" s="38" t="str">
        <f>IFERROR("#"&amp;INDEX(Proyectos!$A$3:$A$299,MATCH(E861*100+3,Proyectos!$M$3:$M$299,0))&amp;" · "&amp;INDEX(Proyectos!$D$3:$D$299,MATCH(E861*100+3,Proyectos!$M$3:$M$299,0)),"")</f>
        <v/>
      </c>
      <c r="F864" s="38" t="str">
        <f>IFERROR("#"&amp;INDEX(Proyectos!$A$3:$A$299,MATCH(F861*100+3,Proyectos!$M$3:$M$299,0))&amp;" · "&amp;INDEX(Proyectos!$D$3:$D$299,MATCH(F861*100+3,Proyectos!$M$3:$M$299,0)),"")</f>
        <v/>
      </c>
      <c r="G864" s="38" t="str">
        <f>IFERROR("#"&amp;INDEX(Proyectos!$A$3:$A$299,MATCH(G861*100+3,Proyectos!$M$3:$M$299,0))&amp;" · "&amp;INDEX(Proyectos!$D$3:$D$299,MATCH(G861*100+3,Proyectos!$M$3:$M$299,0)),"")</f>
        <v/>
      </c>
      <c r="I864" t="str">
        <f>IFERROR(INDEX(Proyectos!$H$3:$H$299,MATCH(A861*100+3,Proyectos!$M$3:$M$299,0)),"")</f>
        <v/>
      </c>
      <c r="J864" t="str">
        <f>IFERROR(INDEX(Proyectos!$H$3:$H$299,MATCH(B861*100+3,Proyectos!$M$3:$M$299,0)),"")</f>
        <v/>
      </c>
      <c r="K864" t="str">
        <f>IFERROR(INDEX(Proyectos!$H$3:$H$299,MATCH(C861*100+3,Proyectos!$M$3:$M$299,0)),"")</f>
        <v/>
      </c>
      <c r="L864" t="str">
        <f>IFERROR(INDEX(Proyectos!$H$3:$H$299,MATCH(D861*100+3,Proyectos!$M$3:$M$299,0)),"")</f>
        <v/>
      </c>
      <c r="M864" t="str">
        <f>IFERROR(INDEX(Proyectos!$H$3:$H$299,MATCH(E861*100+3,Proyectos!$M$3:$M$299,0)),"")</f>
        <v/>
      </c>
      <c r="N864" t="str">
        <f>IFERROR(INDEX(Proyectos!$H$3:$H$299,MATCH(F861*100+3,Proyectos!$M$3:$M$299,0)),"")</f>
        <v/>
      </c>
      <c r="O864" t="str">
        <f>IFERROR(INDEX(Proyectos!$H$3:$H$299,MATCH(G861*100+3,Proyectos!$M$3:$M$299,0)),"")</f>
        <v/>
      </c>
    </row>
    <row r="865" ht="24" customHeight="1">
      <c r="A865" s="38" t="str">
        <f>IFERROR("#"&amp;INDEX(Proyectos!$A$3:$A$299,MATCH(A861*100+4,Proyectos!$M$3:$M$299,0))&amp;" · "&amp;INDEX(Proyectos!$D$3:$D$299,MATCH(A861*100+4,Proyectos!$M$3:$M$299,0)),"")</f>
        <v/>
      </c>
      <c r="B865" s="38" t="str">
        <f>IFERROR("#"&amp;INDEX(Proyectos!$A$3:$A$299,MATCH(B861*100+4,Proyectos!$M$3:$M$299,0))&amp;" · "&amp;INDEX(Proyectos!$D$3:$D$299,MATCH(B861*100+4,Proyectos!$M$3:$M$299,0)),"")</f>
        <v/>
      </c>
      <c r="C865" s="38" t="str">
        <f>IFERROR("#"&amp;INDEX(Proyectos!$A$3:$A$299,MATCH(C861*100+4,Proyectos!$M$3:$M$299,0))&amp;" · "&amp;INDEX(Proyectos!$D$3:$D$299,MATCH(C861*100+4,Proyectos!$M$3:$M$299,0)),"")</f>
        <v/>
      </c>
      <c r="D865" s="38" t="str">
        <f>IFERROR("#"&amp;INDEX(Proyectos!$A$3:$A$299,MATCH(D861*100+4,Proyectos!$M$3:$M$299,0))&amp;" · "&amp;INDEX(Proyectos!$D$3:$D$299,MATCH(D861*100+4,Proyectos!$M$3:$M$299,0)),"")</f>
        <v/>
      </c>
      <c r="E865" s="38" t="str">
        <f>IFERROR("#"&amp;INDEX(Proyectos!$A$3:$A$299,MATCH(E861*100+4,Proyectos!$M$3:$M$299,0))&amp;" · "&amp;INDEX(Proyectos!$D$3:$D$299,MATCH(E861*100+4,Proyectos!$M$3:$M$299,0)),"")</f>
        <v/>
      </c>
      <c r="F865" s="38" t="str">
        <f>IFERROR("#"&amp;INDEX(Proyectos!$A$3:$A$299,MATCH(F861*100+4,Proyectos!$M$3:$M$299,0))&amp;" · "&amp;INDEX(Proyectos!$D$3:$D$299,MATCH(F861*100+4,Proyectos!$M$3:$M$299,0)),"")</f>
        <v/>
      </c>
      <c r="G865" s="38" t="str">
        <f>IFERROR("#"&amp;INDEX(Proyectos!$A$3:$A$299,MATCH(G861*100+4,Proyectos!$M$3:$M$299,0))&amp;" · "&amp;INDEX(Proyectos!$D$3:$D$299,MATCH(G861*100+4,Proyectos!$M$3:$M$299,0)),"")</f>
        <v/>
      </c>
      <c r="I865" t="str">
        <f>IFERROR(INDEX(Proyectos!$H$3:$H$299,MATCH(A861*100+4,Proyectos!$M$3:$M$299,0)),"")</f>
        <v/>
      </c>
      <c r="J865" t="str">
        <f>IFERROR(INDEX(Proyectos!$H$3:$H$299,MATCH(B861*100+4,Proyectos!$M$3:$M$299,0)),"")</f>
        <v/>
      </c>
      <c r="K865" t="str">
        <f>IFERROR(INDEX(Proyectos!$H$3:$H$299,MATCH(C861*100+4,Proyectos!$M$3:$M$299,0)),"")</f>
        <v/>
      </c>
      <c r="L865" t="str">
        <f>IFERROR(INDEX(Proyectos!$H$3:$H$299,MATCH(D861*100+4,Proyectos!$M$3:$M$299,0)),"")</f>
        <v/>
      </c>
      <c r="M865" t="str">
        <f>IFERROR(INDEX(Proyectos!$H$3:$H$299,MATCH(E861*100+4,Proyectos!$M$3:$M$299,0)),"")</f>
        <v/>
      </c>
      <c r="N865" t="str">
        <f>IFERROR(INDEX(Proyectos!$H$3:$H$299,MATCH(F861*100+4,Proyectos!$M$3:$M$299,0)),"")</f>
        <v/>
      </c>
      <c r="O865" t="str">
        <f>IFERROR(INDEX(Proyectos!$H$3:$H$299,MATCH(G861*100+4,Proyectos!$M$3:$M$299,0)),"")</f>
        <v/>
      </c>
    </row>
    <row r="866" ht="24" customHeight="1">
      <c r="A866" s="38" t="str">
        <f>IFERROR("#"&amp;INDEX(Proyectos!$A$3:$A$299,MATCH(A861*100+5,Proyectos!$M$3:$M$299,0))&amp;" · "&amp;INDEX(Proyectos!$D$3:$D$299,MATCH(A861*100+5,Proyectos!$M$3:$M$299,0)),"")</f>
        <v/>
      </c>
      <c r="B866" s="38" t="str">
        <f>IFERROR("#"&amp;INDEX(Proyectos!$A$3:$A$299,MATCH(B861*100+5,Proyectos!$M$3:$M$299,0))&amp;" · "&amp;INDEX(Proyectos!$D$3:$D$299,MATCH(B861*100+5,Proyectos!$M$3:$M$299,0)),"")</f>
        <v/>
      </c>
      <c r="C866" s="38" t="str">
        <f>IFERROR("#"&amp;INDEX(Proyectos!$A$3:$A$299,MATCH(C861*100+5,Proyectos!$M$3:$M$299,0))&amp;" · "&amp;INDEX(Proyectos!$D$3:$D$299,MATCH(C861*100+5,Proyectos!$M$3:$M$299,0)),"")</f>
        <v/>
      </c>
      <c r="D866" s="38" t="str">
        <f>IFERROR("#"&amp;INDEX(Proyectos!$A$3:$A$299,MATCH(D861*100+5,Proyectos!$M$3:$M$299,0))&amp;" · "&amp;INDEX(Proyectos!$D$3:$D$299,MATCH(D861*100+5,Proyectos!$M$3:$M$299,0)),"")</f>
        <v/>
      </c>
      <c r="E866" s="38" t="str">
        <f>IFERROR("#"&amp;INDEX(Proyectos!$A$3:$A$299,MATCH(E861*100+5,Proyectos!$M$3:$M$299,0))&amp;" · "&amp;INDEX(Proyectos!$D$3:$D$299,MATCH(E861*100+5,Proyectos!$M$3:$M$299,0)),"")</f>
        <v/>
      </c>
      <c r="F866" s="38" t="str">
        <f>IFERROR("#"&amp;INDEX(Proyectos!$A$3:$A$299,MATCH(F861*100+5,Proyectos!$M$3:$M$299,0))&amp;" · "&amp;INDEX(Proyectos!$D$3:$D$299,MATCH(F861*100+5,Proyectos!$M$3:$M$299,0)),"")</f>
        <v/>
      </c>
      <c r="G866" s="38" t="str">
        <f>IFERROR("#"&amp;INDEX(Proyectos!$A$3:$A$299,MATCH(G861*100+5,Proyectos!$M$3:$M$299,0))&amp;" · "&amp;INDEX(Proyectos!$D$3:$D$299,MATCH(G861*100+5,Proyectos!$M$3:$M$299,0)),"")</f>
        <v/>
      </c>
      <c r="I866" t="str">
        <f>IFERROR(INDEX(Proyectos!$H$3:$H$299,MATCH(A861*100+5,Proyectos!$M$3:$M$299,0)),"")</f>
        <v/>
      </c>
      <c r="J866" t="str">
        <f>IFERROR(INDEX(Proyectos!$H$3:$H$299,MATCH(B861*100+5,Proyectos!$M$3:$M$299,0)),"")</f>
        <v/>
      </c>
      <c r="K866" t="str">
        <f>IFERROR(INDEX(Proyectos!$H$3:$H$299,MATCH(C861*100+5,Proyectos!$M$3:$M$299,0)),"")</f>
        <v/>
      </c>
      <c r="L866" t="str">
        <f>IFERROR(INDEX(Proyectos!$H$3:$H$299,MATCH(D861*100+5,Proyectos!$M$3:$M$299,0)),"")</f>
        <v/>
      </c>
      <c r="M866" t="str">
        <f>IFERROR(INDEX(Proyectos!$H$3:$H$299,MATCH(E861*100+5,Proyectos!$M$3:$M$299,0)),"")</f>
        <v/>
      </c>
      <c r="N866" t="str">
        <f>IFERROR(INDEX(Proyectos!$H$3:$H$299,MATCH(F861*100+5,Proyectos!$M$3:$M$299,0)),"")</f>
        <v/>
      </c>
      <c r="O866" t="str">
        <f>IFERROR(INDEX(Proyectos!$H$3:$H$299,MATCH(G861*100+5,Proyectos!$M$3:$M$299,0)),"")</f>
        <v/>
      </c>
    </row>
    <row r="867" ht="24" customHeight="1">
      <c r="A867" s="38" t="str">
        <f>IFERROR("#"&amp;INDEX(Proyectos!$A$3:$A$299,MATCH(A861*100+6,Proyectos!$M$3:$M$299,0))&amp;" · "&amp;INDEX(Proyectos!$D$3:$D$299,MATCH(A861*100+6,Proyectos!$M$3:$M$299,0)),"")</f>
        <v/>
      </c>
      <c r="B867" s="38" t="str">
        <f>IFERROR("#"&amp;INDEX(Proyectos!$A$3:$A$299,MATCH(B861*100+6,Proyectos!$M$3:$M$299,0))&amp;" · "&amp;INDEX(Proyectos!$D$3:$D$299,MATCH(B861*100+6,Proyectos!$M$3:$M$299,0)),"")</f>
        <v/>
      </c>
      <c r="C867" s="38" t="str">
        <f>IFERROR("#"&amp;INDEX(Proyectos!$A$3:$A$299,MATCH(C861*100+6,Proyectos!$M$3:$M$299,0))&amp;" · "&amp;INDEX(Proyectos!$D$3:$D$299,MATCH(C861*100+6,Proyectos!$M$3:$M$299,0)),"")</f>
        <v/>
      </c>
      <c r="D867" s="38" t="str">
        <f>IFERROR("#"&amp;INDEX(Proyectos!$A$3:$A$299,MATCH(D861*100+6,Proyectos!$M$3:$M$299,0))&amp;" · "&amp;INDEX(Proyectos!$D$3:$D$299,MATCH(D861*100+6,Proyectos!$M$3:$M$299,0)),"")</f>
        <v/>
      </c>
      <c r="E867" s="38" t="str">
        <f>IFERROR("#"&amp;INDEX(Proyectos!$A$3:$A$299,MATCH(E861*100+6,Proyectos!$M$3:$M$299,0))&amp;" · "&amp;INDEX(Proyectos!$D$3:$D$299,MATCH(E861*100+6,Proyectos!$M$3:$M$299,0)),"")</f>
        <v/>
      </c>
      <c r="F867" s="38" t="str">
        <f>IFERROR("#"&amp;INDEX(Proyectos!$A$3:$A$299,MATCH(F861*100+6,Proyectos!$M$3:$M$299,0))&amp;" · "&amp;INDEX(Proyectos!$D$3:$D$299,MATCH(F861*100+6,Proyectos!$M$3:$M$299,0)),"")</f>
        <v/>
      </c>
      <c r="G867" s="38" t="str">
        <f>IFERROR("#"&amp;INDEX(Proyectos!$A$3:$A$299,MATCH(G861*100+6,Proyectos!$M$3:$M$299,0))&amp;" · "&amp;INDEX(Proyectos!$D$3:$D$299,MATCH(G861*100+6,Proyectos!$M$3:$M$299,0)),"")</f>
        <v/>
      </c>
      <c r="I867" t="str">
        <f>IFERROR(INDEX(Proyectos!$H$3:$H$299,MATCH(A861*100+6,Proyectos!$M$3:$M$299,0)),"")</f>
        <v/>
      </c>
      <c r="J867" t="str">
        <f>IFERROR(INDEX(Proyectos!$H$3:$H$299,MATCH(B861*100+6,Proyectos!$M$3:$M$299,0)),"")</f>
        <v/>
      </c>
      <c r="K867" t="str">
        <f>IFERROR(INDEX(Proyectos!$H$3:$H$299,MATCH(C861*100+6,Proyectos!$M$3:$M$299,0)),"")</f>
        <v/>
      </c>
      <c r="L867" t="str">
        <f>IFERROR(INDEX(Proyectos!$H$3:$H$299,MATCH(D861*100+6,Proyectos!$M$3:$M$299,0)),"")</f>
        <v/>
      </c>
      <c r="M867" t="str">
        <f>IFERROR(INDEX(Proyectos!$H$3:$H$299,MATCH(E861*100+6,Proyectos!$M$3:$M$299,0)),"")</f>
        <v/>
      </c>
      <c r="N867" t="str">
        <f>IFERROR(INDEX(Proyectos!$H$3:$H$299,MATCH(F861*100+6,Proyectos!$M$3:$M$299,0)),"")</f>
        <v/>
      </c>
      <c r="O867" t="str">
        <f>IFERROR(INDEX(Proyectos!$H$3:$H$299,MATCH(G861*100+6,Proyectos!$M$3:$M$299,0)),"")</f>
        <v/>
      </c>
    </row>
    <row r="868" ht="24" customHeight="1">
      <c r="A868" s="38" t="str">
        <f>IFERROR("#"&amp;INDEX(Proyectos!$A$3:$A$299,MATCH(A861*100+7,Proyectos!$M$3:$M$299,0))&amp;" · "&amp;INDEX(Proyectos!$D$3:$D$299,MATCH(A861*100+7,Proyectos!$M$3:$M$299,0)),"")</f>
        <v/>
      </c>
      <c r="B868" s="38" t="str">
        <f>IFERROR("#"&amp;INDEX(Proyectos!$A$3:$A$299,MATCH(B861*100+7,Proyectos!$M$3:$M$299,0))&amp;" · "&amp;INDEX(Proyectos!$D$3:$D$299,MATCH(B861*100+7,Proyectos!$M$3:$M$299,0)),"")</f>
        <v/>
      </c>
      <c r="C868" s="38" t="str">
        <f>IFERROR("#"&amp;INDEX(Proyectos!$A$3:$A$299,MATCH(C861*100+7,Proyectos!$M$3:$M$299,0))&amp;" · "&amp;INDEX(Proyectos!$D$3:$D$299,MATCH(C861*100+7,Proyectos!$M$3:$M$299,0)),"")</f>
        <v/>
      </c>
      <c r="D868" s="38" t="str">
        <f>IFERROR("#"&amp;INDEX(Proyectos!$A$3:$A$299,MATCH(D861*100+7,Proyectos!$M$3:$M$299,0))&amp;" · "&amp;INDEX(Proyectos!$D$3:$D$299,MATCH(D861*100+7,Proyectos!$M$3:$M$299,0)),"")</f>
        <v/>
      </c>
      <c r="E868" s="38" t="str">
        <f>IFERROR("#"&amp;INDEX(Proyectos!$A$3:$A$299,MATCH(E861*100+7,Proyectos!$M$3:$M$299,0))&amp;" · "&amp;INDEX(Proyectos!$D$3:$D$299,MATCH(E861*100+7,Proyectos!$M$3:$M$299,0)),"")</f>
        <v/>
      </c>
      <c r="F868" s="38" t="str">
        <f>IFERROR("#"&amp;INDEX(Proyectos!$A$3:$A$299,MATCH(F861*100+7,Proyectos!$M$3:$M$299,0))&amp;" · "&amp;INDEX(Proyectos!$D$3:$D$299,MATCH(F861*100+7,Proyectos!$M$3:$M$299,0)),"")</f>
        <v/>
      </c>
      <c r="G868" s="38" t="str">
        <f>IFERROR("#"&amp;INDEX(Proyectos!$A$3:$A$299,MATCH(G861*100+7,Proyectos!$M$3:$M$299,0))&amp;" · "&amp;INDEX(Proyectos!$D$3:$D$299,MATCH(G861*100+7,Proyectos!$M$3:$M$299,0)),"")</f>
        <v/>
      </c>
      <c r="I868" t="str">
        <f>IFERROR(INDEX(Proyectos!$H$3:$H$299,MATCH(A861*100+7,Proyectos!$M$3:$M$299,0)),"")</f>
        <v/>
      </c>
      <c r="J868" t="str">
        <f>IFERROR(INDEX(Proyectos!$H$3:$H$299,MATCH(B861*100+7,Proyectos!$M$3:$M$299,0)),"")</f>
        <v/>
      </c>
      <c r="K868" t="str">
        <f>IFERROR(INDEX(Proyectos!$H$3:$H$299,MATCH(C861*100+7,Proyectos!$M$3:$M$299,0)),"")</f>
        <v/>
      </c>
      <c r="L868" t="str">
        <f>IFERROR(INDEX(Proyectos!$H$3:$H$299,MATCH(D861*100+7,Proyectos!$M$3:$M$299,0)),"")</f>
        <v/>
      </c>
      <c r="M868" t="str">
        <f>IFERROR(INDEX(Proyectos!$H$3:$H$299,MATCH(E861*100+7,Proyectos!$M$3:$M$299,0)),"")</f>
        <v/>
      </c>
      <c r="N868" t="str">
        <f>IFERROR(INDEX(Proyectos!$H$3:$H$299,MATCH(F861*100+7,Proyectos!$M$3:$M$299,0)),"")</f>
        <v/>
      </c>
      <c r="O868" t="str">
        <f>IFERROR(INDEX(Proyectos!$H$3:$H$299,MATCH(G861*100+7,Proyectos!$M$3:$M$299,0)),"")</f>
        <v/>
      </c>
    </row>
    <row r="869" ht="24" customHeight="1">
      <c r="A869" s="38" t="str">
        <f>IFERROR("#"&amp;INDEX(Proyectos!$A$3:$A$299,MATCH(A861*100+8,Proyectos!$M$3:$M$299,0))&amp;" · "&amp;INDEX(Proyectos!$D$3:$D$299,MATCH(A861*100+8,Proyectos!$M$3:$M$299,0)),"")</f>
        <v/>
      </c>
      <c r="B869" s="38" t="str">
        <f>IFERROR("#"&amp;INDEX(Proyectos!$A$3:$A$299,MATCH(B861*100+8,Proyectos!$M$3:$M$299,0))&amp;" · "&amp;INDEX(Proyectos!$D$3:$D$299,MATCH(B861*100+8,Proyectos!$M$3:$M$299,0)),"")</f>
        <v/>
      </c>
      <c r="C869" s="38" t="str">
        <f>IFERROR("#"&amp;INDEX(Proyectos!$A$3:$A$299,MATCH(C861*100+8,Proyectos!$M$3:$M$299,0))&amp;" · "&amp;INDEX(Proyectos!$D$3:$D$299,MATCH(C861*100+8,Proyectos!$M$3:$M$299,0)),"")</f>
        <v/>
      </c>
      <c r="D869" s="38" t="str">
        <f>IFERROR("#"&amp;INDEX(Proyectos!$A$3:$A$299,MATCH(D861*100+8,Proyectos!$M$3:$M$299,0))&amp;" · "&amp;INDEX(Proyectos!$D$3:$D$299,MATCH(D861*100+8,Proyectos!$M$3:$M$299,0)),"")</f>
        <v/>
      </c>
      <c r="E869" s="38" t="str">
        <f>IFERROR("#"&amp;INDEX(Proyectos!$A$3:$A$299,MATCH(E861*100+8,Proyectos!$M$3:$M$299,0))&amp;" · "&amp;INDEX(Proyectos!$D$3:$D$299,MATCH(E861*100+8,Proyectos!$M$3:$M$299,0)),"")</f>
        <v/>
      </c>
      <c r="F869" s="38" t="str">
        <f>IFERROR("#"&amp;INDEX(Proyectos!$A$3:$A$299,MATCH(F861*100+8,Proyectos!$M$3:$M$299,0))&amp;" · "&amp;INDEX(Proyectos!$D$3:$D$299,MATCH(F861*100+8,Proyectos!$M$3:$M$299,0)),"")</f>
        <v/>
      </c>
      <c r="G869" s="38" t="str">
        <f>IFERROR("#"&amp;INDEX(Proyectos!$A$3:$A$299,MATCH(G861*100+8,Proyectos!$M$3:$M$299,0))&amp;" · "&amp;INDEX(Proyectos!$D$3:$D$299,MATCH(G861*100+8,Proyectos!$M$3:$M$299,0)),"")</f>
        <v/>
      </c>
      <c r="I869" t="str">
        <f>IFERROR(INDEX(Proyectos!$H$3:$H$299,MATCH(A861*100+8,Proyectos!$M$3:$M$299,0)),"")</f>
        <v/>
      </c>
      <c r="J869" t="str">
        <f>IFERROR(INDEX(Proyectos!$H$3:$H$299,MATCH(B861*100+8,Proyectos!$M$3:$M$299,0)),"")</f>
        <v/>
      </c>
      <c r="K869" t="str">
        <f>IFERROR(INDEX(Proyectos!$H$3:$H$299,MATCH(C861*100+8,Proyectos!$M$3:$M$299,0)),"")</f>
        <v/>
      </c>
      <c r="L869" t="str">
        <f>IFERROR(INDEX(Proyectos!$H$3:$H$299,MATCH(D861*100+8,Proyectos!$M$3:$M$299,0)),"")</f>
        <v/>
      </c>
      <c r="M869" t="str">
        <f>IFERROR(INDEX(Proyectos!$H$3:$H$299,MATCH(E861*100+8,Proyectos!$M$3:$M$299,0)),"")</f>
        <v/>
      </c>
      <c r="N869" t="str">
        <f>IFERROR(INDEX(Proyectos!$H$3:$H$299,MATCH(F861*100+8,Proyectos!$M$3:$M$299,0)),"")</f>
        <v/>
      </c>
      <c r="O869" t="str">
        <f>IFERROR(INDEX(Proyectos!$H$3:$H$299,MATCH(G861*100+8,Proyectos!$M$3:$M$299,0)),"")</f>
        <v/>
      </c>
    </row>
    <row r="870" ht="15" customHeight="1">
      <c r="A870" s="37" t="n">
        <v>46734</v>
      </c>
      <c r="B870" s="37" t="n">
        <v>46735</v>
      </c>
      <c r="C870" s="37" t="n">
        <v>46736</v>
      </c>
      <c r="D870" s="37" t="n">
        <v>46737</v>
      </c>
      <c r="E870" s="37" t="n">
        <v>46738</v>
      </c>
      <c r="F870" s="37" t="n">
        <v>46739</v>
      </c>
      <c r="G870" s="37" t="n">
        <v>46740</v>
      </c>
    </row>
    <row r="871" ht="24" customHeight="1">
      <c r="A871" s="38" t="str">
        <f>IFERROR("#"&amp;INDEX(Proyectos!$A$3:$A$299,MATCH(A870*100+1,Proyectos!$M$3:$M$299,0))&amp;" · "&amp;INDEX(Proyectos!$D$3:$D$299,MATCH(A870*100+1,Proyectos!$M$3:$M$299,0)),"")</f>
        <v/>
      </c>
      <c r="B871" s="38" t="str">
        <f>IFERROR("#"&amp;INDEX(Proyectos!$A$3:$A$299,MATCH(B870*100+1,Proyectos!$M$3:$M$299,0))&amp;" · "&amp;INDEX(Proyectos!$D$3:$D$299,MATCH(B870*100+1,Proyectos!$M$3:$M$299,0)),"")</f>
        <v/>
      </c>
      <c r="C871" s="38" t="str">
        <f>IFERROR("#"&amp;INDEX(Proyectos!$A$3:$A$299,MATCH(C870*100+1,Proyectos!$M$3:$M$299,0))&amp;" · "&amp;INDEX(Proyectos!$D$3:$D$299,MATCH(C870*100+1,Proyectos!$M$3:$M$299,0)),"")</f>
        <v/>
      </c>
      <c r="D871" s="38" t="str">
        <f>IFERROR("#"&amp;INDEX(Proyectos!$A$3:$A$299,MATCH(D870*100+1,Proyectos!$M$3:$M$299,0))&amp;" · "&amp;INDEX(Proyectos!$D$3:$D$299,MATCH(D870*100+1,Proyectos!$M$3:$M$299,0)),"")</f>
        <v/>
      </c>
      <c r="E871" s="38" t="str">
        <f>IFERROR("#"&amp;INDEX(Proyectos!$A$3:$A$299,MATCH(E870*100+1,Proyectos!$M$3:$M$299,0))&amp;" · "&amp;INDEX(Proyectos!$D$3:$D$299,MATCH(E870*100+1,Proyectos!$M$3:$M$299,0)),"")</f>
        <v/>
      </c>
      <c r="F871" s="38" t="str">
        <f>IFERROR("#"&amp;INDEX(Proyectos!$A$3:$A$299,MATCH(F870*100+1,Proyectos!$M$3:$M$299,0))&amp;" · "&amp;INDEX(Proyectos!$D$3:$D$299,MATCH(F870*100+1,Proyectos!$M$3:$M$299,0)),"")</f>
        <v/>
      </c>
      <c r="G871" s="38" t="str">
        <f>IFERROR("#"&amp;INDEX(Proyectos!$A$3:$A$299,MATCH(G870*100+1,Proyectos!$M$3:$M$299,0))&amp;" · "&amp;INDEX(Proyectos!$D$3:$D$299,MATCH(G870*100+1,Proyectos!$M$3:$M$299,0)),"")</f>
        <v/>
      </c>
      <c r="I871" t="str">
        <f>IFERROR(INDEX(Proyectos!$H$3:$H$299,MATCH(A870*100+1,Proyectos!$M$3:$M$299,0)),"")</f>
        <v/>
      </c>
      <c r="J871" t="str">
        <f>IFERROR(INDEX(Proyectos!$H$3:$H$299,MATCH(B870*100+1,Proyectos!$M$3:$M$299,0)),"")</f>
        <v/>
      </c>
      <c r="K871" t="str">
        <f>IFERROR(INDEX(Proyectos!$H$3:$H$299,MATCH(C870*100+1,Proyectos!$M$3:$M$299,0)),"")</f>
        <v/>
      </c>
      <c r="L871" t="str">
        <f>IFERROR(INDEX(Proyectos!$H$3:$H$299,MATCH(D870*100+1,Proyectos!$M$3:$M$299,0)),"")</f>
        <v/>
      </c>
      <c r="M871" t="str">
        <f>IFERROR(INDEX(Proyectos!$H$3:$H$299,MATCH(E870*100+1,Proyectos!$M$3:$M$299,0)),"")</f>
        <v/>
      </c>
      <c r="N871" t="str">
        <f>IFERROR(INDEX(Proyectos!$H$3:$H$299,MATCH(F870*100+1,Proyectos!$M$3:$M$299,0)),"")</f>
        <v/>
      </c>
      <c r="O871" t="str">
        <f>IFERROR(INDEX(Proyectos!$H$3:$H$299,MATCH(G870*100+1,Proyectos!$M$3:$M$299,0)),"")</f>
        <v/>
      </c>
    </row>
    <row r="872" ht="24" customHeight="1">
      <c r="A872" s="38" t="str">
        <f>IFERROR("#"&amp;INDEX(Proyectos!$A$3:$A$299,MATCH(A870*100+2,Proyectos!$M$3:$M$299,0))&amp;" · "&amp;INDEX(Proyectos!$D$3:$D$299,MATCH(A870*100+2,Proyectos!$M$3:$M$299,0)),"")</f>
        <v/>
      </c>
      <c r="B872" s="38" t="str">
        <f>IFERROR("#"&amp;INDEX(Proyectos!$A$3:$A$299,MATCH(B870*100+2,Proyectos!$M$3:$M$299,0))&amp;" · "&amp;INDEX(Proyectos!$D$3:$D$299,MATCH(B870*100+2,Proyectos!$M$3:$M$299,0)),"")</f>
        <v/>
      </c>
      <c r="C872" s="38" t="str">
        <f>IFERROR("#"&amp;INDEX(Proyectos!$A$3:$A$299,MATCH(C870*100+2,Proyectos!$M$3:$M$299,0))&amp;" · "&amp;INDEX(Proyectos!$D$3:$D$299,MATCH(C870*100+2,Proyectos!$M$3:$M$299,0)),"")</f>
        <v/>
      </c>
      <c r="D872" s="38" t="str">
        <f>IFERROR("#"&amp;INDEX(Proyectos!$A$3:$A$299,MATCH(D870*100+2,Proyectos!$M$3:$M$299,0))&amp;" · "&amp;INDEX(Proyectos!$D$3:$D$299,MATCH(D870*100+2,Proyectos!$M$3:$M$299,0)),"")</f>
        <v/>
      </c>
      <c r="E872" s="38" t="str">
        <f>IFERROR("#"&amp;INDEX(Proyectos!$A$3:$A$299,MATCH(E870*100+2,Proyectos!$M$3:$M$299,0))&amp;" · "&amp;INDEX(Proyectos!$D$3:$D$299,MATCH(E870*100+2,Proyectos!$M$3:$M$299,0)),"")</f>
        <v/>
      </c>
      <c r="F872" s="38" t="str">
        <f>IFERROR("#"&amp;INDEX(Proyectos!$A$3:$A$299,MATCH(F870*100+2,Proyectos!$M$3:$M$299,0))&amp;" · "&amp;INDEX(Proyectos!$D$3:$D$299,MATCH(F870*100+2,Proyectos!$M$3:$M$299,0)),"")</f>
        <v/>
      </c>
      <c r="G872" s="38" t="str">
        <f>IFERROR("#"&amp;INDEX(Proyectos!$A$3:$A$299,MATCH(G870*100+2,Proyectos!$M$3:$M$299,0))&amp;" · "&amp;INDEX(Proyectos!$D$3:$D$299,MATCH(G870*100+2,Proyectos!$M$3:$M$299,0)),"")</f>
        <v/>
      </c>
      <c r="I872" t="str">
        <f>IFERROR(INDEX(Proyectos!$H$3:$H$299,MATCH(A870*100+2,Proyectos!$M$3:$M$299,0)),"")</f>
        <v/>
      </c>
      <c r="J872" t="str">
        <f>IFERROR(INDEX(Proyectos!$H$3:$H$299,MATCH(B870*100+2,Proyectos!$M$3:$M$299,0)),"")</f>
        <v/>
      </c>
      <c r="K872" t="str">
        <f>IFERROR(INDEX(Proyectos!$H$3:$H$299,MATCH(C870*100+2,Proyectos!$M$3:$M$299,0)),"")</f>
        <v/>
      </c>
      <c r="L872" t="str">
        <f>IFERROR(INDEX(Proyectos!$H$3:$H$299,MATCH(D870*100+2,Proyectos!$M$3:$M$299,0)),"")</f>
        <v/>
      </c>
      <c r="M872" t="str">
        <f>IFERROR(INDEX(Proyectos!$H$3:$H$299,MATCH(E870*100+2,Proyectos!$M$3:$M$299,0)),"")</f>
        <v/>
      </c>
      <c r="N872" t="str">
        <f>IFERROR(INDEX(Proyectos!$H$3:$H$299,MATCH(F870*100+2,Proyectos!$M$3:$M$299,0)),"")</f>
        <v/>
      </c>
      <c r="O872" t="str">
        <f>IFERROR(INDEX(Proyectos!$H$3:$H$299,MATCH(G870*100+2,Proyectos!$M$3:$M$299,0)),"")</f>
        <v/>
      </c>
    </row>
    <row r="873" ht="24" customHeight="1">
      <c r="A873" s="38" t="str">
        <f>IFERROR("#"&amp;INDEX(Proyectos!$A$3:$A$299,MATCH(A870*100+3,Proyectos!$M$3:$M$299,0))&amp;" · "&amp;INDEX(Proyectos!$D$3:$D$299,MATCH(A870*100+3,Proyectos!$M$3:$M$299,0)),"")</f>
        <v/>
      </c>
      <c r="B873" s="38" t="str">
        <f>IFERROR("#"&amp;INDEX(Proyectos!$A$3:$A$299,MATCH(B870*100+3,Proyectos!$M$3:$M$299,0))&amp;" · "&amp;INDEX(Proyectos!$D$3:$D$299,MATCH(B870*100+3,Proyectos!$M$3:$M$299,0)),"")</f>
        <v/>
      </c>
      <c r="C873" s="38" t="str">
        <f>IFERROR("#"&amp;INDEX(Proyectos!$A$3:$A$299,MATCH(C870*100+3,Proyectos!$M$3:$M$299,0))&amp;" · "&amp;INDEX(Proyectos!$D$3:$D$299,MATCH(C870*100+3,Proyectos!$M$3:$M$299,0)),"")</f>
        <v/>
      </c>
      <c r="D873" s="38" t="str">
        <f>IFERROR("#"&amp;INDEX(Proyectos!$A$3:$A$299,MATCH(D870*100+3,Proyectos!$M$3:$M$299,0))&amp;" · "&amp;INDEX(Proyectos!$D$3:$D$299,MATCH(D870*100+3,Proyectos!$M$3:$M$299,0)),"")</f>
        <v/>
      </c>
      <c r="E873" s="38" t="str">
        <f>IFERROR("#"&amp;INDEX(Proyectos!$A$3:$A$299,MATCH(E870*100+3,Proyectos!$M$3:$M$299,0))&amp;" · "&amp;INDEX(Proyectos!$D$3:$D$299,MATCH(E870*100+3,Proyectos!$M$3:$M$299,0)),"")</f>
        <v/>
      </c>
      <c r="F873" s="38" t="str">
        <f>IFERROR("#"&amp;INDEX(Proyectos!$A$3:$A$299,MATCH(F870*100+3,Proyectos!$M$3:$M$299,0))&amp;" · "&amp;INDEX(Proyectos!$D$3:$D$299,MATCH(F870*100+3,Proyectos!$M$3:$M$299,0)),"")</f>
        <v/>
      </c>
      <c r="G873" s="38" t="str">
        <f>IFERROR("#"&amp;INDEX(Proyectos!$A$3:$A$299,MATCH(G870*100+3,Proyectos!$M$3:$M$299,0))&amp;" · "&amp;INDEX(Proyectos!$D$3:$D$299,MATCH(G870*100+3,Proyectos!$M$3:$M$299,0)),"")</f>
        <v/>
      </c>
      <c r="I873" t="str">
        <f>IFERROR(INDEX(Proyectos!$H$3:$H$299,MATCH(A870*100+3,Proyectos!$M$3:$M$299,0)),"")</f>
        <v/>
      </c>
      <c r="J873" t="str">
        <f>IFERROR(INDEX(Proyectos!$H$3:$H$299,MATCH(B870*100+3,Proyectos!$M$3:$M$299,0)),"")</f>
        <v/>
      </c>
      <c r="K873" t="str">
        <f>IFERROR(INDEX(Proyectos!$H$3:$H$299,MATCH(C870*100+3,Proyectos!$M$3:$M$299,0)),"")</f>
        <v/>
      </c>
      <c r="L873" t="str">
        <f>IFERROR(INDEX(Proyectos!$H$3:$H$299,MATCH(D870*100+3,Proyectos!$M$3:$M$299,0)),"")</f>
        <v/>
      </c>
      <c r="M873" t="str">
        <f>IFERROR(INDEX(Proyectos!$H$3:$H$299,MATCH(E870*100+3,Proyectos!$M$3:$M$299,0)),"")</f>
        <v/>
      </c>
      <c r="N873" t="str">
        <f>IFERROR(INDEX(Proyectos!$H$3:$H$299,MATCH(F870*100+3,Proyectos!$M$3:$M$299,0)),"")</f>
        <v/>
      </c>
      <c r="O873" t="str">
        <f>IFERROR(INDEX(Proyectos!$H$3:$H$299,MATCH(G870*100+3,Proyectos!$M$3:$M$299,0)),"")</f>
        <v/>
      </c>
    </row>
    <row r="874" ht="24" customHeight="1">
      <c r="A874" s="38" t="str">
        <f>IFERROR("#"&amp;INDEX(Proyectos!$A$3:$A$299,MATCH(A870*100+4,Proyectos!$M$3:$M$299,0))&amp;" · "&amp;INDEX(Proyectos!$D$3:$D$299,MATCH(A870*100+4,Proyectos!$M$3:$M$299,0)),"")</f>
        <v/>
      </c>
      <c r="B874" s="38" t="str">
        <f>IFERROR("#"&amp;INDEX(Proyectos!$A$3:$A$299,MATCH(B870*100+4,Proyectos!$M$3:$M$299,0))&amp;" · "&amp;INDEX(Proyectos!$D$3:$D$299,MATCH(B870*100+4,Proyectos!$M$3:$M$299,0)),"")</f>
        <v/>
      </c>
      <c r="C874" s="38" t="str">
        <f>IFERROR("#"&amp;INDEX(Proyectos!$A$3:$A$299,MATCH(C870*100+4,Proyectos!$M$3:$M$299,0))&amp;" · "&amp;INDEX(Proyectos!$D$3:$D$299,MATCH(C870*100+4,Proyectos!$M$3:$M$299,0)),"")</f>
        <v/>
      </c>
      <c r="D874" s="38" t="str">
        <f>IFERROR("#"&amp;INDEX(Proyectos!$A$3:$A$299,MATCH(D870*100+4,Proyectos!$M$3:$M$299,0))&amp;" · "&amp;INDEX(Proyectos!$D$3:$D$299,MATCH(D870*100+4,Proyectos!$M$3:$M$299,0)),"")</f>
        <v/>
      </c>
      <c r="E874" s="38" t="str">
        <f>IFERROR("#"&amp;INDEX(Proyectos!$A$3:$A$299,MATCH(E870*100+4,Proyectos!$M$3:$M$299,0))&amp;" · "&amp;INDEX(Proyectos!$D$3:$D$299,MATCH(E870*100+4,Proyectos!$M$3:$M$299,0)),"")</f>
        <v/>
      </c>
      <c r="F874" s="38" t="str">
        <f>IFERROR("#"&amp;INDEX(Proyectos!$A$3:$A$299,MATCH(F870*100+4,Proyectos!$M$3:$M$299,0))&amp;" · "&amp;INDEX(Proyectos!$D$3:$D$299,MATCH(F870*100+4,Proyectos!$M$3:$M$299,0)),"")</f>
        <v/>
      </c>
      <c r="G874" s="38" t="str">
        <f>IFERROR("#"&amp;INDEX(Proyectos!$A$3:$A$299,MATCH(G870*100+4,Proyectos!$M$3:$M$299,0))&amp;" · "&amp;INDEX(Proyectos!$D$3:$D$299,MATCH(G870*100+4,Proyectos!$M$3:$M$299,0)),"")</f>
        <v/>
      </c>
      <c r="I874" t="str">
        <f>IFERROR(INDEX(Proyectos!$H$3:$H$299,MATCH(A870*100+4,Proyectos!$M$3:$M$299,0)),"")</f>
        <v/>
      </c>
      <c r="J874" t="str">
        <f>IFERROR(INDEX(Proyectos!$H$3:$H$299,MATCH(B870*100+4,Proyectos!$M$3:$M$299,0)),"")</f>
        <v/>
      </c>
      <c r="K874" t="str">
        <f>IFERROR(INDEX(Proyectos!$H$3:$H$299,MATCH(C870*100+4,Proyectos!$M$3:$M$299,0)),"")</f>
        <v/>
      </c>
      <c r="L874" t="str">
        <f>IFERROR(INDEX(Proyectos!$H$3:$H$299,MATCH(D870*100+4,Proyectos!$M$3:$M$299,0)),"")</f>
        <v/>
      </c>
      <c r="M874" t="str">
        <f>IFERROR(INDEX(Proyectos!$H$3:$H$299,MATCH(E870*100+4,Proyectos!$M$3:$M$299,0)),"")</f>
        <v/>
      </c>
      <c r="N874" t="str">
        <f>IFERROR(INDEX(Proyectos!$H$3:$H$299,MATCH(F870*100+4,Proyectos!$M$3:$M$299,0)),"")</f>
        <v/>
      </c>
      <c r="O874" t="str">
        <f>IFERROR(INDEX(Proyectos!$H$3:$H$299,MATCH(G870*100+4,Proyectos!$M$3:$M$299,0)),"")</f>
        <v/>
      </c>
    </row>
    <row r="875" ht="24" customHeight="1">
      <c r="A875" s="38" t="str">
        <f>IFERROR("#"&amp;INDEX(Proyectos!$A$3:$A$299,MATCH(A870*100+5,Proyectos!$M$3:$M$299,0))&amp;" · "&amp;INDEX(Proyectos!$D$3:$D$299,MATCH(A870*100+5,Proyectos!$M$3:$M$299,0)),"")</f>
        <v/>
      </c>
      <c r="B875" s="38" t="str">
        <f>IFERROR("#"&amp;INDEX(Proyectos!$A$3:$A$299,MATCH(B870*100+5,Proyectos!$M$3:$M$299,0))&amp;" · "&amp;INDEX(Proyectos!$D$3:$D$299,MATCH(B870*100+5,Proyectos!$M$3:$M$299,0)),"")</f>
        <v/>
      </c>
      <c r="C875" s="38" t="str">
        <f>IFERROR("#"&amp;INDEX(Proyectos!$A$3:$A$299,MATCH(C870*100+5,Proyectos!$M$3:$M$299,0))&amp;" · "&amp;INDEX(Proyectos!$D$3:$D$299,MATCH(C870*100+5,Proyectos!$M$3:$M$299,0)),"")</f>
        <v/>
      </c>
      <c r="D875" s="38" t="str">
        <f>IFERROR("#"&amp;INDEX(Proyectos!$A$3:$A$299,MATCH(D870*100+5,Proyectos!$M$3:$M$299,0))&amp;" · "&amp;INDEX(Proyectos!$D$3:$D$299,MATCH(D870*100+5,Proyectos!$M$3:$M$299,0)),"")</f>
        <v/>
      </c>
      <c r="E875" s="38" t="str">
        <f>IFERROR("#"&amp;INDEX(Proyectos!$A$3:$A$299,MATCH(E870*100+5,Proyectos!$M$3:$M$299,0))&amp;" · "&amp;INDEX(Proyectos!$D$3:$D$299,MATCH(E870*100+5,Proyectos!$M$3:$M$299,0)),"")</f>
        <v/>
      </c>
      <c r="F875" s="38" t="str">
        <f>IFERROR("#"&amp;INDEX(Proyectos!$A$3:$A$299,MATCH(F870*100+5,Proyectos!$M$3:$M$299,0))&amp;" · "&amp;INDEX(Proyectos!$D$3:$D$299,MATCH(F870*100+5,Proyectos!$M$3:$M$299,0)),"")</f>
        <v/>
      </c>
      <c r="G875" s="38" t="str">
        <f>IFERROR("#"&amp;INDEX(Proyectos!$A$3:$A$299,MATCH(G870*100+5,Proyectos!$M$3:$M$299,0))&amp;" · "&amp;INDEX(Proyectos!$D$3:$D$299,MATCH(G870*100+5,Proyectos!$M$3:$M$299,0)),"")</f>
        <v/>
      </c>
      <c r="I875" t="str">
        <f>IFERROR(INDEX(Proyectos!$H$3:$H$299,MATCH(A870*100+5,Proyectos!$M$3:$M$299,0)),"")</f>
        <v/>
      </c>
      <c r="J875" t="str">
        <f>IFERROR(INDEX(Proyectos!$H$3:$H$299,MATCH(B870*100+5,Proyectos!$M$3:$M$299,0)),"")</f>
        <v/>
      </c>
      <c r="K875" t="str">
        <f>IFERROR(INDEX(Proyectos!$H$3:$H$299,MATCH(C870*100+5,Proyectos!$M$3:$M$299,0)),"")</f>
        <v/>
      </c>
      <c r="L875" t="str">
        <f>IFERROR(INDEX(Proyectos!$H$3:$H$299,MATCH(D870*100+5,Proyectos!$M$3:$M$299,0)),"")</f>
        <v/>
      </c>
      <c r="M875" t="str">
        <f>IFERROR(INDEX(Proyectos!$H$3:$H$299,MATCH(E870*100+5,Proyectos!$M$3:$M$299,0)),"")</f>
        <v/>
      </c>
      <c r="N875" t="str">
        <f>IFERROR(INDEX(Proyectos!$H$3:$H$299,MATCH(F870*100+5,Proyectos!$M$3:$M$299,0)),"")</f>
        <v/>
      </c>
      <c r="O875" t="str">
        <f>IFERROR(INDEX(Proyectos!$H$3:$H$299,MATCH(G870*100+5,Proyectos!$M$3:$M$299,0)),"")</f>
        <v/>
      </c>
    </row>
    <row r="876" ht="24" customHeight="1">
      <c r="A876" s="38" t="str">
        <f>IFERROR("#"&amp;INDEX(Proyectos!$A$3:$A$299,MATCH(A870*100+6,Proyectos!$M$3:$M$299,0))&amp;" · "&amp;INDEX(Proyectos!$D$3:$D$299,MATCH(A870*100+6,Proyectos!$M$3:$M$299,0)),"")</f>
        <v/>
      </c>
      <c r="B876" s="38" t="str">
        <f>IFERROR("#"&amp;INDEX(Proyectos!$A$3:$A$299,MATCH(B870*100+6,Proyectos!$M$3:$M$299,0))&amp;" · "&amp;INDEX(Proyectos!$D$3:$D$299,MATCH(B870*100+6,Proyectos!$M$3:$M$299,0)),"")</f>
        <v/>
      </c>
      <c r="C876" s="38" t="str">
        <f>IFERROR("#"&amp;INDEX(Proyectos!$A$3:$A$299,MATCH(C870*100+6,Proyectos!$M$3:$M$299,0))&amp;" · "&amp;INDEX(Proyectos!$D$3:$D$299,MATCH(C870*100+6,Proyectos!$M$3:$M$299,0)),"")</f>
        <v/>
      </c>
      <c r="D876" s="38" t="str">
        <f>IFERROR("#"&amp;INDEX(Proyectos!$A$3:$A$299,MATCH(D870*100+6,Proyectos!$M$3:$M$299,0))&amp;" · "&amp;INDEX(Proyectos!$D$3:$D$299,MATCH(D870*100+6,Proyectos!$M$3:$M$299,0)),"")</f>
        <v/>
      </c>
      <c r="E876" s="38" t="str">
        <f>IFERROR("#"&amp;INDEX(Proyectos!$A$3:$A$299,MATCH(E870*100+6,Proyectos!$M$3:$M$299,0))&amp;" · "&amp;INDEX(Proyectos!$D$3:$D$299,MATCH(E870*100+6,Proyectos!$M$3:$M$299,0)),"")</f>
        <v/>
      </c>
      <c r="F876" s="38" t="str">
        <f>IFERROR("#"&amp;INDEX(Proyectos!$A$3:$A$299,MATCH(F870*100+6,Proyectos!$M$3:$M$299,0))&amp;" · "&amp;INDEX(Proyectos!$D$3:$D$299,MATCH(F870*100+6,Proyectos!$M$3:$M$299,0)),"")</f>
        <v/>
      </c>
      <c r="G876" s="38" t="str">
        <f>IFERROR("#"&amp;INDEX(Proyectos!$A$3:$A$299,MATCH(G870*100+6,Proyectos!$M$3:$M$299,0))&amp;" · "&amp;INDEX(Proyectos!$D$3:$D$299,MATCH(G870*100+6,Proyectos!$M$3:$M$299,0)),"")</f>
        <v/>
      </c>
      <c r="I876" t="str">
        <f>IFERROR(INDEX(Proyectos!$H$3:$H$299,MATCH(A870*100+6,Proyectos!$M$3:$M$299,0)),"")</f>
        <v/>
      </c>
      <c r="J876" t="str">
        <f>IFERROR(INDEX(Proyectos!$H$3:$H$299,MATCH(B870*100+6,Proyectos!$M$3:$M$299,0)),"")</f>
        <v/>
      </c>
      <c r="K876" t="str">
        <f>IFERROR(INDEX(Proyectos!$H$3:$H$299,MATCH(C870*100+6,Proyectos!$M$3:$M$299,0)),"")</f>
        <v/>
      </c>
      <c r="L876" t="str">
        <f>IFERROR(INDEX(Proyectos!$H$3:$H$299,MATCH(D870*100+6,Proyectos!$M$3:$M$299,0)),"")</f>
        <v/>
      </c>
      <c r="M876" t="str">
        <f>IFERROR(INDEX(Proyectos!$H$3:$H$299,MATCH(E870*100+6,Proyectos!$M$3:$M$299,0)),"")</f>
        <v/>
      </c>
      <c r="N876" t="str">
        <f>IFERROR(INDEX(Proyectos!$H$3:$H$299,MATCH(F870*100+6,Proyectos!$M$3:$M$299,0)),"")</f>
        <v/>
      </c>
      <c r="O876" t="str">
        <f>IFERROR(INDEX(Proyectos!$H$3:$H$299,MATCH(G870*100+6,Proyectos!$M$3:$M$299,0)),"")</f>
        <v/>
      </c>
    </row>
    <row r="877" ht="24" customHeight="1">
      <c r="A877" s="38" t="str">
        <f>IFERROR("#"&amp;INDEX(Proyectos!$A$3:$A$299,MATCH(A870*100+7,Proyectos!$M$3:$M$299,0))&amp;" · "&amp;INDEX(Proyectos!$D$3:$D$299,MATCH(A870*100+7,Proyectos!$M$3:$M$299,0)),"")</f>
        <v/>
      </c>
      <c r="B877" s="38" t="str">
        <f>IFERROR("#"&amp;INDEX(Proyectos!$A$3:$A$299,MATCH(B870*100+7,Proyectos!$M$3:$M$299,0))&amp;" · "&amp;INDEX(Proyectos!$D$3:$D$299,MATCH(B870*100+7,Proyectos!$M$3:$M$299,0)),"")</f>
        <v/>
      </c>
      <c r="C877" s="38" t="str">
        <f>IFERROR("#"&amp;INDEX(Proyectos!$A$3:$A$299,MATCH(C870*100+7,Proyectos!$M$3:$M$299,0))&amp;" · "&amp;INDEX(Proyectos!$D$3:$D$299,MATCH(C870*100+7,Proyectos!$M$3:$M$299,0)),"")</f>
        <v/>
      </c>
      <c r="D877" s="38" t="str">
        <f>IFERROR("#"&amp;INDEX(Proyectos!$A$3:$A$299,MATCH(D870*100+7,Proyectos!$M$3:$M$299,0))&amp;" · "&amp;INDEX(Proyectos!$D$3:$D$299,MATCH(D870*100+7,Proyectos!$M$3:$M$299,0)),"")</f>
        <v/>
      </c>
      <c r="E877" s="38" t="str">
        <f>IFERROR("#"&amp;INDEX(Proyectos!$A$3:$A$299,MATCH(E870*100+7,Proyectos!$M$3:$M$299,0))&amp;" · "&amp;INDEX(Proyectos!$D$3:$D$299,MATCH(E870*100+7,Proyectos!$M$3:$M$299,0)),"")</f>
        <v/>
      </c>
      <c r="F877" s="38" t="str">
        <f>IFERROR("#"&amp;INDEX(Proyectos!$A$3:$A$299,MATCH(F870*100+7,Proyectos!$M$3:$M$299,0))&amp;" · "&amp;INDEX(Proyectos!$D$3:$D$299,MATCH(F870*100+7,Proyectos!$M$3:$M$299,0)),"")</f>
        <v/>
      </c>
      <c r="G877" s="38" t="str">
        <f>IFERROR("#"&amp;INDEX(Proyectos!$A$3:$A$299,MATCH(G870*100+7,Proyectos!$M$3:$M$299,0))&amp;" · "&amp;INDEX(Proyectos!$D$3:$D$299,MATCH(G870*100+7,Proyectos!$M$3:$M$299,0)),"")</f>
        <v/>
      </c>
      <c r="I877" t="str">
        <f>IFERROR(INDEX(Proyectos!$H$3:$H$299,MATCH(A870*100+7,Proyectos!$M$3:$M$299,0)),"")</f>
        <v/>
      </c>
      <c r="J877" t="str">
        <f>IFERROR(INDEX(Proyectos!$H$3:$H$299,MATCH(B870*100+7,Proyectos!$M$3:$M$299,0)),"")</f>
        <v/>
      </c>
      <c r="K877" t="str">
        <f>IFERROR(INDEX(Proyectos!$H$3:$H$299,MATCH(C870*100+7,Proyectos!$M$3:$M$299,0)),"")</f>
        <v/>
      </c>
      <c r="L877" t="str">
        <f>IFERROR(INDEX(Proyectos!$H$3:$H$299,MATCH(D870*100+7,Proyectos!$M$3:$M$299,0)),"")</f>
        <v/>
      </c>
      <c r="M877" t="str">
        <f>IFERROR(INDEX(Proyectos!$H$3:$H$299,MATCH(E870*100+7,Proyectos!$M$3:$M$299,0)),"")</f>
        <v/>
      </c>
      <c r="N877" t="str">
        <f>IFERROR(INDEX(Proyectos!$H$3:$H$299,MATCH(F870*100+7,Proyectos!$M$3:$M$299,0)),"")</f>
        <v/>
      </c>
      <c r="O877" t="str">
        <f>IFERROR(INDEX(Proyectos!$H$3:$H$299,MATCH(G870*100+7,Proyectos!$M$3:$M$299,0)),"")</f>
        <v/>
      </c>
    </row>
    <row r="878" ht="24" customHeight="1">
      <c r="A878" s="38" t="str">
        <f>IFERROR("#"&amp;INDEX(Proyectos!$A$3:$A$299,MATCH(A870*100+8,Proyectos!$M$3:$M$299,0))&amp;" · "&amp;INDEX(Proyectos!$D$3:$D$299,MATCH(A870*100+8,Proyectos!$M$3:$M$299,0)),"")</f>
        <v/>
      </c>
      <c r="B878" s="38" t="str">
        <f>IFERROR("#"&amp;INDEX(Proyectos!$A$3:$A$299,MATCH(B870*100+8,Proyectos!$M$3:$M$299,0))&amp;" · "&amp;INDEX(Proyectos!$D$3:$D$299,MATCH(B870*100+8,Proyectos!$M$3:$M$299,0)),"")</f>
        <v/>
      </c>
      <c r="C878" s="38" t="str">
        <f>IFERROR("#"&amp;INDEX(Proyectos!$A$3:$A$299,MATCH(C870*100+8,Proyectos!$M$3:$M$299,0))&amp;" · "&amp;INDEX(Proyectos!$D$3:$D$299,MATCH(C870*100+8,Proyectos!$M$3:$M$299,0)),"")</f>
        <v/>
      </c>
      <c r="D878" s="38" t="str">
        <f>IFERROR("#"&amp;INDEX(Proyectos!$A$3:$A$299,MATCH(D870*100+8,Proyectos!$M$3:$M$299,0))&amp;" · "&amp;INDEX(Proyectos!$D$3:$D$299,MATCH(D870*100+8,Proyectos!$M$3:$M$299,0)),"")</f>
        <v/>
      </c>
      <c r="E878" s="38" t="str">
        <f>IFERROR("#"&amp;INDEX(Proyectos!$A$3:$A$299,MATCH(E870*100+8,Proyectos!$M$3:$M$299,0))&amp;" · "&amp;INDEX(Proyectos!$D$3:$D$299,MATCH(E870*100+8,Proyectos!$M$3:$M$299,0)),"")</f>
        <v/>
      </c>
      <c r="F878" s="38" t="str">
        <f>IFERROR("#"&amp;INDEX(Proyectos!$A$3:$A$299,MATCH(F870*100+8,Proyectos!$M$3:$M$299,0))&amp;" · "&amp;INDEX(Proyectos!$D$3:$D$299,MATCH(F870*100+8,Proyectos!$M$3:$M$299,0)),"")</f>
        <v/>
      </c>
      <c r="G878" s="38" t="str">
        <f>IFERROR("#"&amp;INDEX(Proyectos!$A$3:$A$299,MATCH(G870*100+8,Proyectos!$M$3:$M$299,0))&amp;" · "&amp;INDEX(Proyectos!$D$3:$D$299,MATCH(G870*100+8,Proyectos!$M$3:$M$299,0)),"")</f>
        <v/>
      </c>
      <c r="I878" t="str">
        <f>IFERROR(INDEX(Proyectos!$H$3:$H$299,MATCH(A870*100+8,Proyectos!$M$3:$M$299,0)),"")</f>
        <v/>
      </c>
      <c r="J878" t="str">
        <f>IFERROR(INDEX(Proyectos!$H$3:$H$299,MATCH(B870*100+8,Proyectos!$M$3:$M$299,0)),"")</f>
        <v/>
      </c>
      <c r="K878" t="str">
        <f>IFERROR(INDEX(Proyectos!$H$3:$H$299,MATCH(C870*100+8,Proyectos!$M$3:$M$299,0)),"")</f>
        <v/>
      </c>
      <c r="L878" t="str">
        <f>IFERROR(INDEX(Proyectos!$H$3:$H$299,MATCH(D870*100+8,Proyectos!$M$3:$M$299,0)),"")</f>
        <v/>
      </c>
      <c r="M878" t="str">
        <f>IFERROR(INDEX(Proyectos!$H$3:$H$299,MATCH(E870*100+8,Proyectos!$M$3:$M$299,0)),"")</f>
        <v/>
      </c>
      <c r="N878" t="str">
        <f>IFERROR(INDEX(Proyectos!$H$3:$H$299,MATCH(F870*100+8,Proyectos!$M$3:$M$299,0)),"")</f>
        <v/>
      </c>
      <c r="O878" t="str">
        <f>IFERROR(INDEX(Proyectos!$H$3:$H$299,MATCH(G870*100+8,Proyectos!$M$3:$M$299,0)),"")</f>
        <v/>
      </c>
    </row>
    <row r="879" ht="15" customHeight="1">
      <c r="A879" s="37" t="n">
        <v>46741</v>
      </c>
      <c r="B879" s="37" t="n">
        <v>46742</v>
      </c>
      <c r="C879" s="37" t="n">
        <v>46743</v>
      </c>
      <c r="D879" s="37" t="n">
        <v>46744</v>
      </c>
      <c r="E879" s="37" t="n">
        <v>46745</v>
      </c>
      <c r="F879" s="37" t="n">
        <v>46746</v>
      </c>
      <c r="G879" s="37" t="n">
        <v>46747</v>
      </c>
    </row>
    <row r="880" ht="24" customHeight="1">
      <c r="A880" s="38" t="str">
        <f>IFERROR("#"&amp;INDEX(Proyectos!$A$3:$A$299,MATCH(A879*100+1,Proyectos!$M$3:$M$299,0))&amp;" · "&amp;INDEX(Proyectos!$D$3:$D$299,MATCH(A879*100+1,Proyectos!$M$3:$M$299,0)),"")</f>
        <v/>
      </c>
      <c r="B880" s="38" t="str">
        <f>IFERROR("#"&amp;INDEX(Proyectos!$A$3:$A$299,MATCH(B879*100+1,Proyectos!$M$3:$M$299,0))&amp;" · "&amp;INDEX(Proyectos!$D$3:$D$299,MATCH(B879*100+1,Proyectos!$M$3:$M$299,0)),"")</f>
        <v/>
      </c>
      <c r="C880" s="38" t="str">
        <f>IFERROR("#"&amp;INDEX(Proyectos!$A$3:$A$299,MATCH(C879*100+1,Proyectos!$M$3:$M$299,0))&amp;" · "&amp;INDEX(Proyectos!$D$3:$D$299,MATCH(C879*100+1,Proyectos!$M$3:$M$299,0)),"")</f>
        <v/>
      </c>
      <c r="D880" s="38" t="str">
        <f>IFERROR("#"&amp;INDEX(Proyectos!$A$3:$A$299,MATCH(D879*100+1,Proyectos!$M$3:$M$299,0))&amp;" · "&amp;INDEX(Proyectos!$D$3:$D$299,MATCH(D879*100+1,Proyectos!$M$3:$M$299,0)),"")</f>
        <v/>
      </c>
      <c r="E880" s="38" t="str">
        <f>IFERROR("#"&amp;INDEX(Proyectos!$A$3:$A$299,MATCH(E879*100+1,Proyectos!$M$3:$M$299,0))&amp;" · "&amp;INDEX(Proyectos!$D$3:$D$299,MATCH(E879*100+1,Proyectos!$M$3:$M$299,0)),"")</f>
        <v/>
      </c>
      <c r="F880" s="38" t="str">
        <f>IFERROR("#"&amp;INDEX(Proyectos!$A$3:$A$299,MATCH(F879*100+1,Proyectos!$M$3:$M$299,0))&amp;" · "&amp;INDEX(Proyectos!$D$3:$D$299,MATCH(F879*100+1,Proyectos!$M$3:$M$299,0)),"")</f>
        <v/>
      </c>
      <c r="G880" s="38" t="str">
        <f>IFERROR("#"&amp;INDEX(Proyectos!$A$3:$A$299,MATCH(G879*100+1,Proyectos!$M$3:$M$299,0))&amp;" · "&amp;INDEX(Proyectos!$D$3:$D$299,MATCH(G879*100+1,Proyectos!$M$3:$M$299,0)),"")</f>
        <v/>
      </c>
      <c r="I880" t="str">
        <f>IFERROR(INDEX(Proyectos!$H$3:$H$299,MATCH(A879*100+1,Proyectos!$M$3:$M$299,0)),"")</f>
        <v/>
      </c>
      <c r="J880" t="str">
        <f>IFERROR(INDEX(Proyectos!$H$3:$H$299,MATCH(B879*100+1,Proyectos!$M$3:$M$299,0)),"")</f>
        <v/>
      </c>
      <c r="K880" t="str">
        <f>IFERROR(INDEX(Proyectos!$H$3:$H$299,MATCH(C879*100+1,Proyectos!$M$3:$M$299,0)),"")</f>
        <v/>
      </c>
      <c r="L880" t="str">
        <f>IFERROR(INDEX(Proyectos!$H$3:$H$299,MATCH(D879*100+1,Proyectos!$M$3:$M$299,0)),"")</f>
        <v/>
      </c>
      <c r="M880" t="str">
        <f>IFERROR(INDEX(Proyectos!$H$3:$H$299,MATCH(E879*100+1,Proyectos!$M$3:$M$299,0)),"")</f>
        <v/>
      </c>
      <c r="N880" t="str">
        <f>IFERROR(INDEX(Proyectos!$H$3:$H$299,MATCH(F879*100+1,Proyectos!$M$3:$M$299,0)),"")</f>
        <v/>
      </c>
      <c r="O880" t="str">
        <f>IFERROR(INDEX(Proyectos!$H$3:$H$299,MATCH(G879*100+1,Proyectos!$M$3:$M$299,0)),"")</f>
        <v/>
      </c>
    </row>
    <row r="881" ht="24" customHeight="1">
      <c r="A881" s="38" t="str">
        <f>IFERROR("#"&amp;INDEX(Proyectos!$A$3:$A$299,MATCH(A879*100+2,Proyectos!$M$3:$M$299,0))&amp;" · "&amp;INDEX(Proyectos!$D$3:$D$299,MATCH(A879*100+2,Proyectos!$M$3:$M$299,0)),"")</f>
        <v/>
      </c>
      <c r="B881" s="38" t="str">
        <f>IFERROR("#"&amp;INDEX(Proyectos!$A$3:$A$299,MATCH(B879*100+2,Proyectos!$M$3:$M$299,0))&amp;" · "&amp;INDEX(Proyectos!$D$3:$D$299,MATCH(B879*100+2,Proyectos!$M$3:$M$299,0)),"")</f>
        <v/>
      </c>
      <c r="C881" s="38" t="str">
        <f>IFERROR("#"&amp;INDEX(Proyectos!$A$3:$A$299,MATCH(C879*100+2,Proyectos!$M$3:$M$299,0))&amp;" · "&amp;INDEX(Proyectos!$D$3:$D$299,MATCH(C879*100+2,Proyectos!$M$3:$M$299,0)),"")</f>
        <v/>
      </c>
      <c r="D881" s="38" t="str">
        <f>IFERROR("#"&amp;INDEX(Proyectos!$A$3:$A$299,MATCH(D879*100+2,Proyectos!$M$3:$M$299,0))&amp;" · "&amp;INDEX(Proyectos!$D$3:$D$299,MATCH(D879*100+2,Proyectos!$M$3:$M$299,0)),"")</f>
        <v/>
      </c>
      <c r="E881" s="38" t="str">
        <f>IFERROR("#"&amp;INDEX(Proyectos!$A$3:$A$299,MATCH(E879*100+2,Proyectos!$M$3:$M$299,0))&amp;" · "&amp;INDEX(Proyectos!$D$3:$D$299,MATCH(E879*100+2,Proyectos!$M$3:$M$299,0)),"")</f>
        <v/>
      </c>
      <c r="F881" s="38" t="str">
        <f>IFERROR("#"&amp;INDEX(Proyectos!$A$3:$A$299,MATCH(F879*100+2,Proyectos!$M$3:$M$299,0))&amp;" · "&amp;INDEX(Proyectos!$D$3:$D$299,MATCH(F879*100+2,Proyectos!$M$3:$M$299,0)),"")</f>
        <v/>
      </c>
      <c r="G881" s="38" t="str">
        <f>IFERROR("#"&amp;INDEX(Proyectos!$A$3:$A$299,MATCH(G879*100+2,Proyectos!$M$3:$M$299,0))&amp;" · "&amp;INDEX(Proyectos!$D$3:$D$299,MATCH(G879*100+2,Proyectos!$M$3:$M$299,0)),"")</f>
        <v/>
      </c>
      <c r="I881" t="str">
        <f>IFERROR(INDEX(Proyectos!$H$3:$H$299,MATCH(A879*100+2,Proyectos!$M$3:$M$299,0)),"")</f>
        <v/>
      </c>
      <c r="J881" t="str">
        <f>IFERROR(INDEX(Proyectos!$H$3:$H$299,MATCH(B879*100+2,Proyectos!$M$3:$M$299,0)),"")</f>
        <v/>
      </c>
      <c r="K881" t="str">
        <f>IFERROR(INDEX(Proyectos!$H$3:$H$299,MATCH(C879*100+2,Proyectos!$M$3:$M$299,0)),"")</f>
        <v/>
      </c>
      <c r="L881" t="str">
        <f>IFERROR(INDEX(Proyectos!$H$3:$H$299,MATCH(D879*100+2,Proyectos!$M$3:$M$299,0)),"")</f>
        <v/>
      </c>
      <c r="M881" t="str">
        <f>IFERROR(INDEX(Proyectos!$H$3:$H$299,MATCH(E879*100+2,Proyectos!$M$3:$M$299,0)),"")</f>
        <v/>
      </c>
      <c r="N881" t="str">
        <f>IFERROR(INDEX(Proyectos!$H$3:$H$299,MATCH(F879*100+2,Proyectos!$M$3:$M$299,0)),"")</f>
        <v/>
      </c>
      <c r="O881" t="str">
        <f>IFERROR(INDEX(Proyectos!$H$3:$H$299,MATCH(G879*100+2,Proyectos!$M$3:$M$299,0)),"")</f>
        <v/>
      </c>
    </row>
    <row r="882" ht="24" customHeight="1">
      <c r="A882" s="38" t="str">
        <f>IFERROR("#"&amp;INDEX(Proyectos!$A$3:$A$299,MATCH(A879*100+3,Proyectos!$M$3:$M$299,0))&amp;" · "&amp;INDEX(Proyectos!$D$3:$D$299,MATCH(A879*100+3,Proyectos!$M$3:$M$299,0)),"")</f>
        <v/>
      </c>
      <c r="B882" s="38" t="str">
        <f>IFERROR("#"&amp;INDEX(Proyectos!$A$3:$A$299,MATCH(B879*100+3,Proyectos!$M$3:$M$299,0))&amp;" · "&amp;INDEX(Proyectos!$D$3:$D$299,MATCH(B879*100+3,Proyectos!$M$3:$M$299,0)),"")</f>
        <v/>
      </c>
      <c r="C882" s="38" t="str">
        <f>IFERROR("#"&amp;INDEX(Proyectos!$A$3:$A$299,MATCH(C879*100+3,Proyectos!$M$3:$M$299,0))&amp;" · "&amp;INDEX(Proyectos!$D$3:$D$299,MATCH(C879*100+3,Proyectos!$M$3:$M$299,0)),"")</f>
        <v/>
      </c>
      <c r="D882" s="38" t="str">
        <f>IFERROR("#"&amp;INDEX(Proyectos!$A$3:$A$299,MATCH(D879*100+3,Proyectos!$M$3:$M$299,0))&amp;" · "&amp;INDEX(Proyectos!$D$3:$D$299,MATCH(D879*100+3,Proyectos!$M$3:$M$299,0)),"")</f>
        <v/>
      </c>
      <c r="E882" s="38" t="str">
        <f>IFERROR("#"&amp;INDEX(Proyectos!$A$3:$A$299,MATCH(E879*100+3,Proyectos!$M$3:$M$299,0))&amp;" · "&amp;INDEX(Proyectos!$D$3:$D$299,MATCH(E879*100+3,Proyectos!$M$3:$M$299,0)),"")</f>
        <v/>
      </c>
      <c r="F882" s="38" t="str">
        <f>IFERROR("#"&amp;INDEX(Proyectos!$A$3:$A$299,MATCH(F879*100+3,Proyectos!$M$3:$M$299,0))&amp;" · "&amp;INDEX(Proyectos!$D$3:$D$299,MATCH(F879*100+3,Proyectos!$M$3:$M$299,0)),"")</f>
        <v/>
      </c>
      <c r="G882" s="38" t="str">
        <f>IFERROR("#"&amp;INDEX(Proyectos!$A$3:$A$299,MATCH(G879*100+3,Proyectos!$M$3:$M$299,0))&amp;" · "&amp;INDEX(Proyectos!$D$3:$D$299,MATCH(G879*100+3,Proyectos!$M$3:$M$299,0)),"")</f>
        <v/>
      </c>
      <c r="I882" t="str">
        <f>IFERROR(INDEX(Proyectos!$H$3:$H$299,MATCH(A879*100+3,Proyectos!$M$3:$M$299,0)),"")</f>
        <v/>
      </c>
      <c r="J882" t="str">
        <f>IFERROR(INDEX(Proyectos!$H$3:$H$299,MATCH(B879*100+3,Proyectos!$M$3:$M$299,0)),"")</f>
        <v/>
      </c>
      <c r="K882" t="str">
        <f>IFERROR(INDEX(Proyectos!$H$3:$H$299,MATCH(C879*100+3,Proyectos!$M$3:$M$299,0)),"")</f>
        <v/>
      </c>
      <c r="L882" t="str">
        <f>IFERROR(INDEX(Proyectos!$H$3:$H$299,MATCH(D879*100+3,Proyectos!$M$3:$M$299,0)),"")</f>
        <v/>
      </c>
      <c r="M882" t="str">
        <f>IFERROR(INDEX(Proyectos!$H$3:$H$299,MATCH(E879*100+3,Proyectos!$M$3:$M$299,0)),"")</f>
        <v/>
      </c>
      <c r="N882" t="str">
        <f>IFERROR(INDEX(Proyectos!$H$3:$H$299,MATCH(F879*100+3,Proyectos!$M$3:$M$299,0)),"")</f>
        <v/>
      </c>
      <c r="O882" t="str">
        <f>IFERROR(INDEX(Proyectos!$H$3:$H$299,MATCH(G879*100+3,Proyectos!$M$3:$M$299,0)),"")</f>
        <v/>
      </c>
    </row>
    <row r="883" ht="24" customHeight="1">
      <c r="A883" s="38" t="str">
        <f>IFERROR("#"&amp;INDEX(Proyectos!$A$3:$A$299,MATCH(A879*100+4,Proyectos!$M$3:$M$299,0))&amp;" · "&amp;INDEX(Proyectos!$D$3:$D$299,MATCH(A879*100+4,Proyectos!$M$3:$M$299,0)),"")</f>
        <v/>
      </c>
      <c r="B883" s="38" t="str">
        <f>IFERROR("#"&amp;INDEX(Proyectos!$A$3:$A$299,MATCH(B879*100+4,Proyectos!$M$3:$M$299,0))&amp;" · "&amp;INDEX(Proyectos!$D$3:$D$299,MATCH(B879*100+4,Proyectos!$M$3:$M$299,0)),"")</f>
        <v/>
      </c>
      <c r="C883" s="38" t="str">
        <f>IFERROR("#"&amp;INDEX(Proyectos!$A$3:$A$299,MATCH(C879*100+4,Proyectos!$M$3:$M$299,0))&amp;" · "&amp;INDEX(Proyectos!$D$3:$D$299,MATCH(C879*100+4,Proyectos!$M$3:$M$299,0)),"")</f>
        <v/>
      </c>
      <c r="D883" s="38" t="str">
        <f>IFERROR("#"&amp;INDEX(Proyectos!$A$3:$A$299,MATCH(D879*100+4,Proyectos!$M$3:$M$299,0))&amp;" · "&amp;INDEX(Proyectos!$D$3:$D$299,MATCH(D879*100+4,Proyectos!$M$3:$M$299,0)),"")</f>
        <v/>
      </c>
      <c r="E883" s="38" t="str">
        <f>IFERROR("#"&amp;INDEX(Proyectos!$A$3:$A$299,MATCH(E879*100+4,Proyectos!$M$3:$M$299,0))&amp;" · "&amp;INDEX(Proyectos!$D$3:$D$299,MATCH(E879*100+4,Proyectos!$M$3:$M$299,0)),"")</f>
        <v/>
      </c>
      <c r="F883" s="38" t="str">
        <f>IFERROR("#"&amp;INDEX(Proyectos!$A$3:$A$299,MATCH(F879*100+4,Proyectos!$M$3:$M$299,0))&amp;" · "&amp;INDEX(Proyectos!$D$3:$D$299,MATCH(F879*100+4,Proyectos!$M$3:$M$299,0)),"")</f>
        <v/>
      </c>
      <c r="G883" s="38" t="str">
        <f>IFERROR("#"&amp;INDEX(Proyectos!$A$3:$A$299,MATCH(G879*100+4,Proyectos!$M$3:$M$299,0))&amp;" · "&amp;INDEX(Proyectos!$D$3:$D$299,MATCH(G879*100+4,Proyectos!$M$3:$M$299,0)),"")</f>
        <v/>
      </c>
      <c r="I883" t="str">
        <f>IFERROR(INDEX(Proyectos!$H$3:$H$299,MATCH(A879*100+4,Proyectos!$M$3:$M$299,0)),"")</f>
        <v/>
      </c>
      <c r="J883" t="str">
        <f>IFERROR(INDEX(Proyectos!$H$3:$H$299,MATCH(B879*100+4,Proyectos!$M$3:$M$299,0)),"")</f>
        <v/>
      </c>
      <c r="K883" t="str">
        <f>IFERROR(INDEX(Proyectos!$H$3:$H$299,MATCH(C879*100+4,Proyectos!$M$3:$M$299,0)),"")</f>
        <v/>
      </c>
      <c r="L883" t="str">
        <f>IFERROR(INDEX(Proyectos!$H$3:$H$299,MATCH(D879*100+4,Proyectos!$M$3:$M$299,0)),"")</f>
        <v/>
      </c>
      <c r="M883" t="str">
        <f>IFERROR(INDEX(Proyectos!$H$3:$H$299,MATCH(E879*100+4,Proyectos!$M$3:$M$299,0)),"")</f>
        <v/>
      </c>
      <c r="N883" t="str">
        <f>IFERROR(INDEX(Proyectos!$H$3:$H$299,MATCH(F879*100+4,Proyectos!$M$3:$M$299,0)),"")</f>
        <v/>
      </c>
      <c r="O883" t="str">
        <f>IFERROR(INDEX(Proyectos!$H$3:$H$299,MATCH(G879*100+4,Proyectos!$M$3:$M$299,0)),"")</f>
        <v/>
      </c>
    </row>
    <row r="884" ht="24" customHeight="1">
      <c r="A884" s="38" t="str">
        <f>IFERROR("#"&amp;INDEX(Proyectos!$A$3:$A$299,MATCH(A879*100+5,Proyectos!$M$3:$M$299,0))&amp;" · "&amp;INDEX(Proyectos!$D$3:$D$299,MATCH(A879*100+5,Proyectos!$M$3:$M$299,0)),"")</f>
        <v/>
      </c>
      <c r="B884" s="38" t="str">
        <f>IFERROR("#"&amp;INDEX(Proyectos!$A$3:$A$299,MATCH(B879*100+5,Proyectos!$M$3:$M$299,0))&amp;" · "&amp;INDEX(Proyectos!$D$3:$D$299,MATCH(B879*100+5,Proyectos!$M$3:$M$299,0)),"")</f>
        <v/>
      </c>
      <c r="C884" s="38" t="str">
        <f>IFERROR("#"&amp;INDEX(Proyectos!$A$3:$A$299,MATCH(C879*100+5,Proyectos!$M$3:$M$299,0))&amp;" · "&amp;INDEX(Proyectos!$D$3:$D$299,MATCH(C879*100+5,Proyectos!$M$3:$M$299,0)),"")</f>
        <v/>
      </c>
      <c r="D884" s="38" t="str">
        <f>IFERROR("#"&amp;INDEX(Proyectos!$A$3:$A$299,MATCH(D879*100+5,Proyectos!$M$3:$M$299,0))&amp;" · "&amp;INDEX(Proyectos!$D$3:$D$299,MATCH(D879*100+5,Proyectos!$M$3:$M$299,0)),"")</f>
        <v/>
      </c>
      <c r="E884" s="38" t="str">
        <f>IFERROR("#"&amp;INDEX(Proyectos!$A$3:$A$299,MATCH(E879*100+5,Proyectos!$M$3:$M$299,0))&amp;" · "&amp;INDEX(Proyectos!$D$3:$D$299,MATCH(E879*100+5,Proyectos!$M$3:$M$299,0)),"")</f>
        <v/>
      </c>
      <c r="F884" s="38" t="str">
        <f>IFERROR("#"&amp;INDEX(Proyectos!$A$3:$A$299,MATCH(F879*100+5,Proyectos!$M$3:$M$299,0))&amp;" · "&amp;INDEX(Proyectos!$D$3:$D$299,MATCH(F879*100+5,Proyectos!$M$3:$M$299,0)),"")</f>
        <v/>
      </c>
      <c r="G884" s="38" t="str">
        <f>IFERROR("#"&amp;INDEX(Proyectos!$A$3:$A$299,MATCH(G879*100+5,Proyectos!$M$3:$M$299,0))&amp;" · "&amp;INDEX(Proyectos!$D$3:$D$299,MATCH(G879*100+5,Proyectos!$M$3:$M$299,0)),"")</f>
        <v/>
      </c>
      <c r="I884" t="str">
        <f>IFERROR(INDEX(Proyectos!$H$3:$H$299,MATCH(A879*100+5,Proyectos!$M$3:$M$299,0)),"")</f>
        <v/>
      </c>
      <c r="J884" t="str">
        <f>IFERROR(INDEX(Proyectos!$H$3:$H$299,MATCH(B879*100+5,Proyectos!$M$3:$M$299,0)),"")</f>
        <v/>
      </c>
      <c r="K884" t="str">
        <f>IFERROR(INDEX(Proyectos!$H$3:$H$299,MATCH(C879*100+5,Proyectos!$M$3:$M$299,0)),"")</f>
        <v/>
      </c>
      <c r="L884" t="str">
        <f>IFERROR(INDEX(Proyectos!$H$3:$H$299,MATCH(D879*100+5,Proyectos!$M$3:$M$299,0)),"")</f>
        <v/>
      </c>
      <c r="M884" t="str">
        <f>IFERROR(INDEX(Proyectos!$H$3:$H$299,MATCH(E879*100+5,Proyectos!$M$3:$M$299,0)),"")</f>
        <v/>
      </c>
      <c r="N884" t="str">
        <f>IFERROR(INDEX(Proyectos!$H$3:$H$299,MATCH(F879*100+5,Proyectos!$M$3:$M$299,0)),"")</f>
        <v/>
      </c>
      <c r="O884" t="str">
        <f>IFERROR(INDEX(Proyectos!$H$3:$H$299,MATCH(G879*100+5,Proyectos!$M$3:$M$299,0)),"")</f>
        <v/>
      </c>
    </row>
    <row r="885" ht="24" customHeight="1">
      <c r="A885" s="38" t="str">
        <f>IFERROR("#"&amp;INDEX(Proyectos!$A$3:$A$299,MATCH(A879*100+6,Proyectos!$M$3:$M$299,0))&amp;" · "&amp;INDEX(Proyectos!$D$3:$D$299,MATCH(A879*100+6,Proyectos!$M$3:$M$299,0)),"")</f>
        <v/>
      </c>
      <c r="B885" s="38" t="str">
        <f>IFERROR("#"&amp;INDEX(Proyectos!$A$3:$A$299,MATCH(B879*100+6,Proyectos!$M$3:$M$299,0))&amp;" · "&amp;INDEX(Proyectos!$D$3:$D$299,MATCH(B879*100+6,Proyectos!$M$3:$M$299,0)),"")</f>
        <v/>
      </c>
      <c r="C885" s="38" t="str">
        <f>IFERROR("#"&amp;INDEX(Proyectos!$A$3:$A$299,MATCH(C879*100+6,Proyectos!$M$3:$M$299,0))&amp;" · "&amp;INDEX(Proyectos!$D$3:$D$299,MATCH(C879*100+6,Proyectos!$M$3:$M$299,0)),"")</f>
        <v/>
      </c>
      <c r="D885" s="38" t="str">
        <f>IFERROR("#"&amp;INDEX(Proyectos!$A$3:$A$299,MATCH(D879*100+6,Proyectos!$M$3:$M$299,0))&amp;" · "&amp;INDEX(Proyectos!$D$3:$D$299,MATCH(D879*100+6,Proyectos!$M$3:$M$299,0)),"")</f>
        <v/>
      </c>
      <c r="E885" s="38" t="str">
        <f>IFERROR("#"&amp;INDEX(Proyectos!$A$3:$A$299,MATCH(E879*100+6,Proyectos!$M$3:$M$299,0))&amp;" · "&amp;INDEX(Proyectos!$D$3:$D$299,MATCH(E879*100+6,Proyectos!$M$3:$M$299,0)),"")</f>
        <v/>
      </c>
      <c r="F885" s="38" t="str">
        <f>IFERROR("#"&amp;INDEX(Proyectos!$A$3:$A$299,MATCH(F879*100+6,Proyectos!$M$3:$M$299,0))&amp;" · "&amp;INDEX(Proyectos!$D$3:$D$299,MATCH(F879*100+6,Proyectos!$M$3:$M$299,0)),"")</f>
        <v/>
      </c>
      <c r="G885" s="38" t="str">
        <f>IFERROR("#"&amp;INDEX(Proyectos!$A$3:$A$299,MATCH(G879*100+6,Proyectos!$M$3:$M$299,0))&amp;" · "&amp;INDEX(Proyectos!$D$3:$D$299,MATCH(G879*100+6,Proyectos!$M$3:$M$299,0)),"")</f>
        <v/>
      </c>
      <c r="I885" t="str">
        <f>IFERROR(INDEX(Proyectos!$H$3:$H$299,MATCH(A879*100+6,Proyectos!$M$3:$M$299,0)),"")</f>
        <v/>
      </c>
      <c r="J885" t="str">
        <f>IFERROR(INDEX(Proyectos!$H$3:$H$299,MATCH(B879*100+6,Proyectos!$M$3:$M$299,0)),"")</f>
        <v/>
      </c>
      <c r="K885" t="str">
        <f>IFERROR(INDEX(Proyectos!$H$3:$H$299,MATCH(C879*100+6,Proyectos!$M$3:$M$299,0)),"")</f>
        <v/>
      </c>
      <c r="L885" t="str">
        <f>IFERROR(INDEX(Proyectos!$H$3:$H$299,MATCH(D879*100+6,Proyectos!$M$3:$M$299,0)),"")</f>
        <v/>
      </c>
      <c r="M885" t="str">
        <f>IFERROR(INDEX(Proyectos!$H$3:$H$299,MATCH(E879*100+6,Proyectos!$M$3:$M$299,0)),"")</f>
        <v/>
      </c>
      <c r="N885" t="str">
        <f>IFERROR(INDEX(Proyectos!$H$3:$H$299,MATCH(F879*100+6,Proyectos!$M$3:$M$299,0)),"")</f>
        <v/>
      </c>
      <c r="O885" t="str">
        <f>IFERROR(INDEX(Proyectos!$H$3:$H$299,MATCH(G879*100+6,Proyectos!$M$3:$M$299,0)),"")</f>
        <v/>
      </c>
    </row>
    <row r="886" ht="24" customHeight="1">
      <c r="A886" s="38" t="str">
        <f>IFERROR("#"&amp;INDEX(Proyectos!$A$3:$A$299,MATCH(A879*100+7,Proyectos!$M$3:$M$299,0))&amp;" · "&amp;INDEX(Proyectos!$D$3:$D$299,MATCH(A879*100+7,Proyectos!$M$3:$M$299,0)),"")</f>
        <v/>
      </c>
      <c r="B886" s="38" t="str">
        <f>IFERROR("#"&amp;INDEX(Proyectos!$A$3:$A$299,MATCH(B879*100+7,Proyectos!$M$3:$M$299,0))&amp;" · "&amp;INDEX(Proyectos!$D$3:$D$299,MATCH(B879*100+7,Proyectos!$M$3:$M$299,0)),"")</f>
        <v/>
      </c>
      <c r="C886" s="38" t="str">
        <f>IFERROR("#"&amp;INDEX(Proyectos!$A$3:$A$299,MATCH(C879*100+7,Proyectos!$M$3:$M$299,0))&amp;" · "&amp;INDEX(Proyectos!$D$3:$D$299,MATCH(C879*100+7,Proyectos!$M$3:$M$299,0)),"")</f>
        <v/>
      </c>
      <c r="D886" s="38" t="str">
        <f>IFERROR("#"&amp;INDEX(Proyectos!$A$3:$A$299,MATCH(D879*100+7,Proyectos!$M$3:$M$299,0))&amp;" · "&amp;INDEX(Proyectos!$D$3:$D$299,MATCH(D879*100+7,Proyectos!$M$3:$M$299,0)),"")</f>
        <v/>
      </c>
      <c r="E886" s="38" t="str">
        <f>IFERROR("#"&amp;INDEX(Proyectos!$A$3:$A$299,MATCH(E879*100+7,Proyectos!$M$3:$M$299,0))&amp;" · "&amp;INDEX(Proyectos!$D$3:$D$299,MATCH(E879*100+7,Proyectos!$M$3:$M$299,0)),"")</f>
        <v/>
      </c>
      <c r="F886" s="38" t="str">
        <f>IFERROR("#"&amp;INDEX(Proyectos!$A$3:$A$299,MATCH(F879*100+7,Proyectos!$M$3:$M$299,0))&amp;" · "&amp;INDEX(Proyectos!$D$3:$D$299,MATCH(F879*100+7,Proyectos!$M$3:$M$299,0)),"")</f>
        <v/>
      </c>
      <c r="G886" s="38" t="str">
        <f>IFERROR("#"&amp;INDEX(Proyectos!$A$3:$A$299,MATCH(G879*100+7,Proyectos!$M$3:$M$299,0))&amp;" · "&amp;INDEX(Proyectos!$D$3:$D$299,MATCH(G879*100+7,Proyectos!$M$3:$M$299,0)),"")</f>
        <v/>
      </c>
      <c r="I886" t="str">
        <f>IFERROR(INDEX(Proyectos!$H$3:$H$299,MATCH(A879*100+7,Proyectos!$M$3:$M$299,0)),"")</f>
        <v/>
      </c>
      <c r="J886" t="str">
        <f>IFERROR(INDEX(Proyectos!$H$3:$H$299,MATCH(B879*100+7,Proyectos!$M$3:$M$299,0)),"")</f>
        <v/>
      </c>
      <c r="K886" t="str">
        <f>IFERROR(INDEX(Proyectos!$H$3:$H$299,MATCH(C879*100+7,Proyectos!$M$3:$M$299,0)),"")</f>
        <v/>
      </c>
      <c r="L886" t="str">
        <f>IFERROR(INDEX(Proyectos!$H$3:$H$299,MATCH(D879*100+7,Proyectos!$M$3:$M$299,0)),"")</f>
        <v/>
      </c>
      <c r="M886" t="str">
        <f>IFERROR(INDEX(Proyectos!$H$3:$H$299,MATCH(E879*100+7,Proyectos!$M$3:$M$299,0)),"")</f>
        <v/>
      </c>
      <c r="N886" t="str">
        <f>IFERROR(INDEX(Proyectos!$H$3:$H$299,MATCH(F879*100+7,Proyectos!$M$3:$M$299,0)),"")</f>
        <v/>
      </c>
      <c r="O886" t="str">
        <f>IFERROR(INDEX(Proyectos!$H$3:$H$299,MATCH(G879*100+7,Proyectos!$M$3:$M$299,0)),"")</f>
        <v/>
      </c>
    </row>
    <row r="887" ht="24" customHeight="1">
      <c r="A887" s="38" t="str">
        <f>IFERROR("#"&amp;INDEX(Proyectos!$A$3:$A$299,MATCH(A879*100+8,Proyectos!$M$3:$M$299,0))&amp;" · "&amp;INDEX(Proyectos!$D$3:$D$299,MATCH(A879*100+8,Proyectos!$M$3:$M$299,0)),"")</f>
        <v/>
      </c>
      <c r="B887" s="38" t="str">
        <f>IFERROR("#"&amp;INDEX(Proyectos!$A$3:$A$299,MATCH(B879*100+8,Proyectos!$M$3:$M$299,0))&amp;" · "&amp;INDEX(Proyectos!$D$3:$D$299,MATCH(B879*100+8,Proyectos!$M$3:$M$299,0)),"")</f>
        <v/>
      </c>
      <c r="C887" s="38" t="str">
        <f>IFERROR("#"&amp;INDEX(Proyectos!$A$3:$A$299,MATCH(C879*100+8,Proyectos!$M$3:$M$299,0))&amp;" · "&amp;INDEX(Proyectos!$D$3:$D$299,MATCH(C879*100+8,Proyectos!$M$3:$M$299,0)),"")</f>
        <v/>
      </c>
      <c r="D887" s="38" t="str">
        <f>IFERROR("#"&amp;INDEX(Proyectos!$A$3:$A$299,MATCH(D879*100+8,Proyectos!$M$3:$M$299,0))&amp;" · "&amp;INDEX(Proyectos!$D$3:$D$299,MATCH(D879*100+8,Proyectos!$M$3:$M$299,0)),"")</f>
        <v/>
      </c>
      <c r="E887" s="38" t="str">
        <f>IFERROR("#"&amp;INDEX(Proyectos!$A$3:$A$299,MATCH(E879*100+8,Proyectos!$M$3:$M$299,0))&amp;" · "&amp;INDEX(Proyectos!$D$3:$D$299,MATCH(E879*100+8,Proyectos!$M$3:$M$299,0)),"")</f>
        <v/>
      </c>
      <c r="F887" s="38" t="str">
        <f>IFERROR("#"&amp;INDEX(Proyectos!$A$3:$A$299,MATCH(F879*100+8,Proyectos!$M$3:$M$299,0))&amp;" · "&amp;INDEX(Proyectos!$D$3:$D$299,MATCH(F879*100+8,Proyectos!$M$3:$M$299,0)),"")</f>
        <v/>
      </c>
      <c r="G887" s="38" t="str">
        <f>IFERROR("#"&amp;INDEX(Proyectos!$A$3:$A$299,MATCH(G879*100+8,Proyectos!$M$3:$M$299,0))&amp;" · "&amp;INDEX(Proyectos!$D$3:$D$299,MATCH(G879*100+8,Proyectos!$M$3:$M$299,0)),"")</f>
        <v/>
      </c>
      <c r="I887" t="str">
        <f>IFERROR(INDEX(Proyectos!$H$3:$H$299,MATCH(A879*100+8,Proyectos!$M$3:$M$299,0)),"")</f>
        <v/>
      </c>
      <c r="J887" t="str">
        <f>IFERROR(INDEX(Proyectos!$H$3:$H$299,MATCH(B879*100+8,Proyectos!$M$3:$M$299,0)),"")</f>
        <v/>
      </c>
      <c r="K887" t="str">
        <f>IFERROR(INDEX(Proyectos!$H$3:$H$299,MATCH(C879*100+8,Proyectos!$M$3:$M$299,0)),"")</f>
        <v/>
      </c>
      <c r="L887" t="str">
        <f>IFERROR(INDEX(Proyectos!$H$3:$H$299,MATCH(D879*100+8,Proyectos!$M$3:$M$299,0)),"")</f>
        <v/>
      </c>
      <c r="M887" t="str">
        <f>IFERROR(INDEX(Proyectos!$H$3:$H$299,MATCH(E879*100+8,Proyectos!$M$3:$M$299,0)),"")</f>
        <v/>
      </c>
      <c r="N887" t="str">
        <f>IFERROR(INDEX(Proyectos!$H$3:$H$299,MATCH(F879*100+8,Proyectos!$M$3:$M$299,0)),"")</f>
        <v/>
      </c>
      <c r="O887" t="str">
        <f>IFERROR(INDEX(Proyectos!$H$3:$H$299,MATCH(G879*100+8,Proyectos!$M$3:$M$299,0)),"")</f>
        <v/>
      </c>
    </row>
    <row r="888" ht="15" customHeight="1">
      <c r="A888" s="37" t="n">
        <v>46748</v>
      </c>
      <c r="B888" s="37" t="n">
        <v>46749</v>
      </c>
      <c r="C888" s="37" t="n">
        <v>46750</v>
      </c>
      <c r="D888" s="37" t="n">
        <v>46751</v>
      </c>
      <c r="E888" s="37" t="n">
        <v>46752</v>
      </c>
      <c r="F888" s="36" t="n"/>
      <c r="G888" s="36" t="n"/>
    </row>
    <row r="889" ht="24" customHeight="1">
      <c r="A889" s="38" t="str">
        <f>IFERROR("#"&amp;INDEX(Proyectos!$A$3:$A$299,MATCH(A888*100+1,Proyectos!$M$3:$M$299,0))&amp;" · "&amp;INDEX(Proyectos!$D$3:$D$299,MATCH(A888*100+1,Proyectos!$M$3:$M$299,0)),"")</f>
        <v/>
      </c>
      <c r="B889" s="38" t="str">
        <f>IFERROR("#"&amp;INDEX(Proyectos!$A$3:$A$299,MATCH(B888*100+1,Proyectos!$M$3:$M$299,0))&amp;" · "&amp;INDEX(Proyectos!$D$3:$D$299,MATCH(B888*100+1,Proyectos!$M$3:$M$299,0)),"")</f>
        <v/>
      </c>
      <c r="C889" s="38" t="str">
        <f>IFERROR("#"&amp;INDEX(Proyectos!$A$3:$A$299,MATCH(C888*100+1,Proyectos!$M$3:$M$299,0))&amp;" · "&amp;INDEX(Proyectos!$D$3:$D$299,MATCH(C888*100+1,Proyectos!$M$3:$M$299,0)),"")</f>
        <v/>
      </c>
      <c r="D889" s="38" t="str">
        <f>IFERROR("#"&amp;INDEX(Proyectos!$A$3:$A$299,MATCH(D888*100+1,Proyectos!$M$3:$M$299,0))&amp;" · "&amp;INDEX(Proyectos!$D$3:$D$299,MATCH(D888*100+1,Proyectos!$M$3:$M$299,0)),"")</f>
        <v/>
      </c>
      <c r="E889" s="38" t="str">
        <f>IFERROR("#"&amp;INDEX(Proyectos!$A$3:$A$299,MATCH(E888*100+1,Proyectos!$M$3:$M$299,0))&amp;" · "&amp;INDEX(Proyectos!$D$3:$D$299,MATCH(E888*100+1,Proyectos!$M$3:$M$299,0)),"")</f>
        <v/>
      </c>
      <c r="F889" s="36" t="n"/>
      <c r="G889" s="36" t="n"/>
      <c r="I889" t="str">
        <f>IFERROR(INDEX(Proyectos!$H$3:$H$299,MATCH(A888*100+1,Proyectos!$M$3:$M$299,0)),"")</f>
        <v/>
      </c>
      <c r="J889" t="str">
        <f>IFERROR(INDEX(Proyectos!$H$3:$H$299,MATCH(B888*100+1,Proyectos!$M$3:$M$299,0)),"")</f>
        <v/>
      </c>
      <c r="K889" t="str">
        <f>IFERROR(INDEX(Proyectos!$H$3:$H$299,MATCH(C888*100+1,Proyectos!$M$3:$M$299,0)),"")</f>
        <v/>
      </c>
      <c r="L889" t="str">
        <f>IFERROR(INDEX(Proyectos!$H$3:$H$299,MATCH(D888*100+1,Proyectos!$M$3:$M$299,0)),"")</f>
        <v/>
      </c>
      <c r="M889" t="str">
        <f>IFERROR(INDEX(Proyectos!$H$3:$H$299,MATCH(E888*100+1,Proyectos!$M$3:$M$299,0)),"")</f>
        <v/>
      </c>
    </row>
    <row r="890" ht="24" customHeight="1">
      <c r="A890" s="38" t="str">
        <f>IFERROR("#"&amp;INDEX(Proyectos!$A$3:$A$299,MATCH(A888*100+2,Proyectos!$M$3:$M$299,0))&amp;" · "&amp;INDEX(Proyectos!$D$3:$D$299,MATCH(A888*100+2,Proyectos!$M$3:$M$299,0)),"")</f>
        <v/>
      </c>
      <c r="B890" s="38" t="str">
        <f>IFERROR("#"&amp;INDEX(Proyectos!$A$3:$A$299,MATCH(B888*100+2,Proyectos!$M$3:$M$299,0))&amp;" · "&amp;INDEX(Proyectos!$D$3:$D$299,MATCH(B888*100+2,Proyectos!$M$3:$M$299,0)),"")</f>
        <v/>
      </c>
      <c r="C890" s="38" t="str">
        <f>IFERROR("#"&amp;INDEX(Proyectos!$A$3:$A$299,MATCH(C888*100+2,Proyectos!$M$3:$M$299,0))&amp;" · "&amp;INDEX(Proyectos!$D$3:$D$299,MATCH(C888*100+2,Proyectos!$M$3:$M$299,0)),"")</f>
        <v/>
      </c>
      <c r="D890" s="38" t="str">
        <f>IFERROR("#"&amp;INDEX(Proyectos!$A$3:$A$299,MATCH(D888*100+2,Proyectos!$M$3:$M$299,0))&amp;" · "&amp;INDEX(Proyectos!$D$3:$D$299,MATCH(D888*100+2,Proyectos!$M$3:$M$299,0)),"")</f>
        <v/>
      </c>
      <c r="E890" s="38" t="str">
        <f>IFERROR("#"&amp;INDEX(Proyectos!$A$3:$A$299,MATCH(E888*100+2,Proyectos!$M$3:$M$299,0))&amp;" · "&amp;INDEX(Proyectos!$D$3:$D$299,MATCH(E888*100+2,Proyectos!$M$3:$M$299,0)),"")</f>
        <v/>
      </c>
      <c r="F890" s="36" t="n"/>
      <c r="G890" s="36" t="n"/>
      <c r="I890" t="str">
        <f>IFERROR(INDEX(Proyectos!$H$3:$H$299,MATCH(A888*100+2,Proyectos!$M$3:$M$299,0)),"")</f>
        <v/>
      </c>
      <c r="J890" t="str">
        <f>IFERROR(INDEX(Proyectos!$H$3:$H$299,MATCH(B888*100+2,Proyectos!$M$3:$M$299,0)),"")</f>
        <v/>
      </c>
      <c r="K890" t="str">
        <f>IFERROR(INDEX(Proyectos!$H$3:$H$299,MATCH(C888*100+2,Proyectos!$M$3:$M$299,0)),"")</f>
        <v/>
      </c>
      <c r="L890" t="str">
        <f>IFERROR(INDEX(Proyectos!$H$3:$H$299,MATCH(D888*100+2,Proyectos!$M$3:$M$299,0)),"")</f>
        <v/>
      </c>
      <c r="M890" t="str">
        <f>IFERROR(INDEX(Proyectos!$H$3:$H$299,MATCH(E888*100+2,Proyectos!$M$3:$M$299,0)),"")</f>
        <v/>
      </c>
    </row>
    <row r="891" ht="24" customHeight="1">
      <c r="A891" s="38" t="str">
        <f>IFERROR("#"&amp;INDEX(Proyectos!$A$3:$A$299,MATCH(A888*100+3,Proyectos!$M$3:$M$299,0))&amp;" · "&amp;INDEX(Proyectos!$D$3:$D$299,MATCH(A888*100+3,Proyectos!$M$3:$M$299,0)),"")</f>
        <v/>
      </c>
      <c r="B891" s="38" t="str">
        <f>IFERROR("#"&amp;INDEX(Proyectos!$A$3:$A$299,MATCH(B888*100+3,Proyectos!$M$3:$M$299,0))&amp;" · "&amp;INDEX(Proyectos!$D$3:$D$299,MATCH(B888*100+3,Proyectos!$M$3:$M$299,0)),"")</f>
        <v/>
      </c>
      <c r="C891" s="38" t="str">
        <f>IFERROR("#"&amp;INDEX(Proyectos!$A$3:$A$299,MATCH(C888*100+3,Proyectos!$M$3:$M$299,0))&amp;" · "&amp;INDEX(Proyectos!$D$3:$D$299,MATCH(C888*100+3,Proyectos!$M$3:$M$299,0)),"")</f>
        <v/>
      </c>
      <c r="D891" s="38" t="str">
        <f>IFERROR("#"&amp;INDEX(Proyectos!$A$3:$A$299,MATCH(D888*100+3,Proyectos!$M$3:$M$299,0))&amp;" · "&amp;INDEX(Proyectos!$D$3:$D$299,MATCH(D888*100+3,Proyectos!$M$3:$M$299,0)),"")</f>
        <v/>
      </c>
      <c r="E891" s="38" t="str">
        <f>IFERROR("#"&amp;INDEX(Proyectos!$A$3:$A$299,MATCH(E888*100+3,Proyectos!$M$3:$M$299,0))&amp;" · "&amp;INDEX(Proyectos!$D$3:$D$299,MATCH(E888*100+3,Proyectos!$M$3:$M$299,0)),"")</f>
        <v/>
      </c>
      <c r="F891" s="36" t="n"/>
      <c r="G891" s="36" t="n"/>
      <c r="I891" t="str">
        <f>IFERROR(INDEX(Proyectos!$H$3:$H$299,MATCH(A888*100+3,Proyectos!$M$3:$M$299,0)),"")</f>
        <v/>
      </c>
      <c r="J891" t="str">
        <f>IFERROR(INDEX(Proyectos!$H$3:$H$299,MATCH(B888*100+3,Proyectos!$M$3:$M$299,0)),"")</f>
        <v/>
      </c>
      <c r="K891" t="str">
        <f>IFERROR(INDEX(Proyectos!$H$3:$H$299,MATCH(C888*100+3,Proyectos!$M$3:$M$299,0)),"")</f>
        <v/>
      </c>
      <c r="L891" t="str">
        <f>IFERROR(INDEX(Proyectos!$H$3:$H$299,MATCH(D888*100+3,Proyectos!$M$3:$M$299,0)),"")</f>
        <v/>
      </c>
      <c r="M891" t="str">
        <f>IFERROR(INDEX(Proyectos!$H$3:$H$299,MATCH(E888*100+3,Proyectos!$M$3:$M$299,0)),"")</f>
        <v/>
      </c>
    </row>
    <row r="892" ht="24" customHeight="1">
      <c r="A892" s="38" t="str">
        <f>IFERROR("#"&amp;INDEX(Proyectos!$A$3:$A$299,MATCH(A888*100+4,Proyectos!$M$3:$M$299,0))&amp;" · "&amp;INDEX(Proyectos!$D$3:$D$299,MATCH(A888*100+4,Proyectos!$M$3:$M$299,0)),"")</f>
        <v/>
      </c>
      <c r="B892" s="38" t="str">
        <f>IFERROR("#"&amp;INDEX(Proyectos!$A$3:$A$299,MATCH(B888*100+4,Proyectos!$M$3:$M$299,0))&amp;" · "&amp;INDEX(Proyectos!$D$3:$D$299,MATCH(B888*100+4,Proyectos!$M$3:$M$299,0)),"")</f>
        <v/>
      </c>
      <c r="C892" s="38" t="str">
        <f>IFERROR("#"&amp;INDEX(Proyectos!$A$3:$A$299,MATCH(C888*100+4,Proyectos!$M$3:$M$299,0))&amp;" · "&amp;INDEX(Proyectos!$D$3:$D$299,MATCH(C888*100+4,Proyectos!$M$3:$M$299,0)),"")</f>
        <v/>
      </c>
      <c r="D892" s="38" t="str">
        <f>IFERROR("#"&amp;INDEX(Proyectos!$A$3:$A$299,MATCH(D888*100+4,Proyectos!$M$3:$M$299,0))&amp;" · "&amp;INDEX(Proyectos!$D$3:$D$299,MATCH(D888*100+4,Proyectos!$M$3:$M$299,0)),"")</f>
        <v/>
      </c>
      <c r="E892" s="38" t="str">
        <f>IFERROR("#"&amp;INDEX(Proyectos!$A$3:$A$299,MATCH(E888*100+4,Proyectos!$M$3:$M$299,0))&amp;" · "&amp;INDEX(Proyectos!$D$3:$D$299,MATCH(E888*100+4,Proyectos!$M$3:$M$299,0)),"")</f>
        <v/>
      </c>
      <c r="F892" s="36" t="n"/>
      <c r="G892" s="36" t="n"/>
      <c r="I892" t="str">
        <f>IFERROR(INDEX(Proyectos!$H$3:$H$299,MATCH(A888*100+4,Proyectos!$M$3:$M$299,0)),"")</f>
        <v/>
      </c>
      <c r="J892" t="str">
        <f>IFERROR(INDEX(Proyectos!$H$3:$H$299,MATCH(B888*100+4,Proyectos!$M$3:$M$299,0)),"")</f>
        <v/>
      </c>
      <c r="K892" t="str">
        <f>IFERROR(INDEX(Proyectos!$H$3:$H$299,MATCH(C888*100+4,Proyectos!$M$3:$M$299,0)),"")</f>
        <v/>
      </c>
      <c r="L892" t="str">
        <f>IFERROR(INDEX(Proyectos!$H$3:$H$299,MATCH(D888*100+4,Proyectos!$M$3:$M$299,0)),"")</f>
        <v/>
      </c>
      <c r="M892" t="str">
        <f>IFERROR(INDEX(Proyectos!$H$3:$H$299,MATCH(E888*100+4,Proyectos!$M$3:$M$299,0)),"")</f>
        <v/>
      </c>
    </row>
    <row r="893" ht="24" customHeight="1">
      <c r="A893" s="38" t="str">
        <f>IFERROR("#"&amp;INDEX(Proyectos!$A$3:$A$299,MATCH(A888*100+5,Proyectos!$M$3:$M$299,0))&amp;" · "&amp;INDEX(Proyectos!$D$3:$D$299,MATCH(A888*100+5,Proyectos!$M$3:$M$299,0)),"")</f>
        <v/>
      </c>
      <c r="B893" s="38" t="str">
        <f>IFERROR("#"&amp;INDEX(Proyectos!$A$3:$A$299,MATCH(B888*100+5,Proyectos!$M$3:$M$299,0))&amp;" · "&amp;INDEX(Proyectos!$D$3:$D$299,MATCH(B888*100+5,Proyectos!$M$3:$M$299,0)),"")</f>
        <v/>
      </c>
      <c r="C893" s="38" t="str">
        <f>IFERROR("#"&amp;INDEX(Proyectos!$A$3:$A$299,MATCH(C888*100+5,Proyectos!$M$3:$M$299,0))&amp;" · "&amp;INDEX(Proyectos!$D$3:$D$299,MATCH(C888*100+5,Proyectos!$M$3:$M$299,0)),"")</f>
        <v/>
      </c>
      <c r="D893" s="38" t="str">
        <f>IFERROR("#"&amp;INDEX(Proyectos!$A$3:$A$299,MATCH(D888*100+5,Proyectos!$M$3:$M$299,0))&amp;" · "&amp;INDEX(Proyectos!$D$3:$D$299,MATCH(D888*100+5,Proyectos!$M$3:$M$299,0)),"")</f>
        <v/>
      </c>
      <c r="E893" s="38" t="str">
        <f>IFERROR("#"&amp;INDEX(Proyectos!$A$3:$A$299,MATCH(E888*100+5,Proyectos!$M$3:$M$299,0))&amp;" · "&amp;INDEX(Proyectos!$D$3:$D$299,MATCH(E888*100+5,Proyectos!$M$3:$M$299,0)),"")</f>
        <v/>
      </c>
      <c r="F893" s="36" t="n"/>
      <c r="G893" s="36" t="n"/>
      <c r="I893" t="str">
        <f>IFERROR(INDEX(Proyectos!$H$3:$H$299,MATCH(A888*100+5,Proyectos!$M$3:$M$299,0)),"")</f>
        <v/>
      </c>
      <c r="J893" t="str">
        <f>IFERROR(INDEX(Proyectos!$H$3:$H$299,MATCH(B888*100+5,Proyectos!$M$3:$M$299,0)),"")</f>
        <v/>
      </c>
      <c r="K893" t="str">
        <f>IFERROR(INDEX(Proyectos!$H$3:$H$299,MATCH(C888*100+5,Proyectos!$M$3:$M$299,0)),"")</f>
        <v/>
      </c>
      <c r="L893" t="str">
        <f>IFERROR(INDEX(Proyectos!$H$3:$H$299,MATCH(D888*100+5,Proyectos!$M$3:$M$299,0)),"")</f>
        <v/>
      </c>
      <c r="M893" t="str">
        <f>IFERROR(INDEX(Proyectos!$H$3:$H$299,MATCH(E888*100+5,Proyectos!$M$3:$M$299,0)),"")</f>
        <v/>
      </c>
    </row>
    <row r="894" ht="24" customHeight="1">
      <c r="A894" s="38" t="str">
        <f>IFERROR("#"&amp;INDEX(Proyectos!$A$3:$A$299,MATCH(A888*100+6,Proyectos!$M$3:$M$299,0))&amp;" · "&amp;INDEX(Proyectos!$D$3:$D$299,MATCH(A888*100+6,Proyectos!$M$3:$M$299,0)),"")</f>
        <v/>
      </c>
      <c r="B894" s="38" t="str">
        <f>IFERROR("#"&amp;INDEX(Proyectos!$A$3:$A$299,MATCH(B888*100+6,Proyectos!$M$3:$M$299,0))&amp;" · "&amp;INDEX(Proyectos!$D$3:$D$299,MATCH(B888*100+6,Proyectos!$M$3:$M$299,0)),"")</f>
        <v/>
      </c>
      <c r="C894" s="38" t="str">
        <f>IFERROR("#"&amp;INDEX(Proyectos!$A$3:$A$299,MATCH(C888*100+6,Proyectos!$M$3:$M$299,0))&amp;" · "&amp;INDEX(Proyectos!$D$3:$D$299,MATCH(C888*100+6,Proyectos!$M$3:$M$299,0)),"")</f>
        <v/>
      </c>
      <c r="D894" s="38" t="str">
        <f>IFERROR("#"&amp;INDEX(Proyectos!$A$3:$A$299,MATCH(D888*100+6,Proyectos!$M$3:$M$299,0))&amp;" · "&amp;INDEX(Proyectos!$D$3:$D$299,MATCH(D888*100+6,Proyectos!$M$3:$M$299,0)),"")</f>
        <v/>
      </c>
      <c r="E894" s="38" t="str">
        <f>IFERROR("#"&amp;INDEX(Proyectos!$A$3:$A$299,MATCH(E888*100+6,Proyectos!$M$3:$M$299,0))&amp;" · "&amp;INDEX(Proyectos!$D$3:$D$299,MATCH(E888*100+6,Proyectos!$M$3:$M$299,0)),"")</f>
        <v/>
      </c>
      <c r="F894" s="36" t="n"/>
      <c r="G894" s="36" t="n"/>
      <c r="I894" t="str">
        <f>IFERROR(INDEX(Proyectos!$H$3:$H$299,MATCH(A888*100+6,Proyectos!$M$3:$M$299,0)),"")</f>
        <v/>
      </c>
      <c r="J894" t="str">
        <f>IFERROR(INDEX(Proyectos!$H$3:$H$299,MATCH(B888*100+6,Proyectos!$M$3:$M$299,0)),"")</f>
        <v/>
      </c>
      <c r="K894" t="str">
        <f>IFERROR(INDEX(Proyectos!$H$3:$H$299,MATCH(C888*100+6,Proyectos!$M$3:$M$299,0)),"")</f>
        <v/>
      </c>
      <c r="L894" t="str">
        <f>IFERROR(INDEX(Proyectos!$H$3:$H$299,MATCH(D888*100+6,Proyectos!$M$3:$M$299,0)),"")</f>
        <v/>
      </c>
      <c r="M894" t="str">
        <f>IFERROR(INDEX(Proyectos!$H$3:$H$299,MATCH(E888*100+6,Proyectos!$M$3:$M$299,0)),"")</f>
        <v/>
      </c>
    </row>
    <row r="895" ht="24" customHeight="1">
      <c r="A895" s="38" t="str">
        <f>IFERROR("#"&amp;INDEX(Proyectos!$A$3:$A$299,MATCH(A888*100+7,Proyectos!$M$3:$M$299,0))&amp;" · "&amp;INDEX(Proyectos!$D$3:$D$299,MATCH(A888*100+7,Proyectos!$M$3:$M$299,0)),"")</f>
        <v/>
      </c>
      <c r="B895" s="38" t="str">
        <f>IFERROR("#"&amp;INDEX(Proyectos!$A$3:$A$299,MATCH(B888*100+7,Proyectos!$M$3:$M$299,0))&amp;" · "&amp;INDEX(Proyectos!$D$3:$D$299,MATCH(B888*100+7,Proyectos!$M$3:$M$299,0)),"")</f>
        <v/>
      </c>
      <c r="C895" s="38" t="str">
        <f>IFERROR("#"&amp;INDEX(Proyectos!$A$3:$A$299,MATCH(C888*100+7,Proyectos!$M$3:$M$299,0))&amp;" · "&amp;INDEX(Proyectos!$D$3:$D$299,MATCH(C888*100+7,Proyectos!$M$3:$M$299,0)),"")</f>
        <v/>
      </c>
      <c r="D895" s="38" t="str">
        <f>IFERROR("#"&amp;INDEX(Proyectos!$A$3:$A$299,MATCH(D888*100+7,Proyectos!$M$3:$M$299,0))&amp;" · "&amp;INDEX(Proyectos!$D$3:$D$299,MATCH(D888*100+7,Proyectos!$M$3:$M$299,0)),"")</f>
        <v/>
      </c>
      <c r="E895" s="38" t="str">
        <f>IFERROR("#"&amp;INDEX(Proyectos!$A$3:$A$299,MATCH(E888*100+7,Proyectos!$M$3:$M$299,0))&amp;" · "&amp;INDEX(Proyectos!$D$3:$D$299,MATCH(E888*100+7,Proyectos!$M$3:$M$299,0)),"")</f>
        <v/>
      </c>
      <c r="F895" s="36" t="n"/>
      <c r="G895" s="36" t="n"/>
      <c r="I895" t="str">
        <f>IFERROR(INDEX(Proyectos!$H$3:$H$299,MATCH(A888*100+7,Proyectos!$M$3:$M$299,0)),"")</f>
        <v/>
      </c>
      <c r="J895" t="str">
        <f>IFERROR(INDEX(Proyectos!$H$3:$H$299,MATCH(B888*100+7,Proyectos!$M$3:$M$299,0)),"")</f>
        <v/>
      </c>
      <c r="K895" t="str">
        <f>IFERROR(INDEX(Proyectos!$H$3:$H$299,MATCH(C888*100+7,Proyectos!$M$3:$M$299,0)),"")</f>
        <v/>
      </c>
      <c r="L895" t="str">
        <f>IFERROR(INDEX(Proyectos!$H$3:$H$299,MATCH(D888*100+7,Proyectos!$M$3:$M$299,0)),"")</f>
        <v/>
      </c>
      <c r="M895" t="str">
        <f>IFERROR(INDEX(Proyectos!$H$3:$H$299,MATCH(E888*100+7,Proyectos!$M$3:$M$299,0)),"")</f>
        <v/>
      </c>
    </row>
    <row r="896" ht="24" customHeight="1">
      <c r="A896" s="38" t="str">
        <f>IFERROR("#"&amp;INDEX(Proyectos!$A$3:$A$299,MATCH(A888*100+8,Proyectos!$M$3:$M$299,0))&amp;" · "&amp;INDEX(Proyectos!$D$3:$D$299,MATCH(A888*100+8,Proyectos!$M$3:$M$299,0)),"")</f>
        <v/>
      </c>
      <c r="B896" s="38" t="str">
        <f>IFERROR("#"&amp;INDEX(Proyectos!$A$3:$A$299,MATCH(B888*100+8,Proyectos!$M$3:$M$299,0))&amp;" · "&amp;INDEX(Proyectos!$D$3:$D$299,MATCH(B888*100+8,Proyectos!$M$3:$M$299,0)),"")</f>
        <v/>
      </c>
      <c r="C896" s="38" t="str">
        <f>IFERROR("#"&amp;INDEX(Proyectos!$A$3:$A$299,MATCH(C888*100+8,Proyectos!$M$3:$M$299,0))&amp;" · "&amp;INDEX(Proyectos!$D$3:$D$299,MATCH(C888*100+8,Proyectos!$M$3:$M$299,0)),"")</f>
        <v/>
      </c>
      <c r="D896" s="38" t="str">
        <f>IFERROR("#"&amp;INDEX(Proyectos!$A$3:$A$299,MATCH(D888*100+8,Proyectos!$M$3:$M$299,0))&amp;" · "&amp;INDEX(Proyectos!$D$3:$D$299,MATCH(D888*100+8,Proyectos!$M$3:$M$299,0)),"")</f>
        <v/>
      </c>
      <c r="E896" s="38" t="str">
        <f>IFERROR("#"&amp;INDEX(Proyectos!$A$3:$A$299,MATCH(E888*100+8,Proyectos!$M$3:$M$299,0))&amp;" · "&amp;INDEX(Proyectos!$D$3:$D$299,MATCH(E888*100+8,Proyectos!$M$3:$M$299,0)),"")</f>
        <v/>
      </c>
      <c r="F896" s="36" t="n"/>
      <c r="G896" s="36" t="n"/>
      <c r="I896" t="str">
        <f>IFERROR(INDEX(Proyectos!$H$3:$H$299,MATCH(A888*100+8,Proyectos!$M$3:$M$299,0)),"")</f>
        <v/>
      </c>
      <c r="J896" t="str">
        <f>IFERROR(INDEX(Proyectos!$H$3:$H$299,MATCH(B888*100+8,Proyectos!$M$3:$M$299,0)),"")</f>
        <v/>
      </c>
      <c r="K896" t="str">
        <f>IFERROR(INDEX(Proyectos!$H$3:$H$299,MATCH(C888*100+8,Proyectos!$M$3:$M$299,0)),"")</f>
        <v/>
      </c>
      <c r="L896" t="str">
        <f>IFERROR(INDEX(Proyectos!$H$3:$H$299,MATCH(D888*100+8,Proyectos!$M$3:$M$299,0)),"")</f>
        <v/>
      </c>
      <c r="M896" t="str">
        <f>IFERROR(INDEX(Proyectos!$H$3:$H$299,MATCH(E888*100+8,Proyectos!$M$3:$M$299,0)),"")</f>
        <v/>
      </c>
    </row>
  </sheetData>
  <mergeCells count="20">
    <mergeCell ref="A361:G361"/>
    <mergeCell ref="A601:G601"/>
    <mergeCell ref="A802:G802"/>
    <mergeCell ref="A112:G112"/>
    <mergeCell ref="A265:G265"/>
    <mergeCell ref="A400:G400"/>
    <mergeCell ref="A850:G850"/>
    <mergeCell ref="A496:G496"/>
    <mergeCell ref="A1:G1"/>
    <mergeCell ref="A706:G706"/>
    <mergeCell ref="A649:G649"/>
    <mergeCell ref="A7:G7"/>
    <mergeCell ref="A448:G448"/>
    <mergeCell ref="A208:G208"/>
    <mergeCell ref="A55:G55"/>
    <mergeCell ref="A754:G754"/>
    <mergeCell ref="A2:G2"/>
    <mergeCell ref="A553:G553"/>
    <mergeCell ref="A313:G313"/>
    <mergeCell ref="A160:G160"/>
  </mergeCells>
  <conditionalFormatting sqref="A9:G897">
    <cfRule type="expression" priority="2" dxfId="5">
      <formula>I9="En elaboración"</formula>
    </cfRule>
    <cfRule type="expression" priority="3" dxfId="4">
      <formula>I9="Presentado"</formula>
    </cfRule>
    <cfRule type="expression" priority="4" dxfId="3">
      <formula>I9="Pendiente"</formula>
    </cfRule>
    <cfRule type="expression" priority="5" dxfId="2">
      <formula>I9="Ganada"</formula>
    </cfRule>
    <cfRule type="expression" priority="6" dxfId="1">
      <formula>I9="Perdida"</formula>
    </cfRule>
    <cfRule type="expression" priority="7" dxfId="0">
      <formula>I9="Desestimado"</formula>
    </cfRule>
  </conditionalFormatting>
  <pageMargins left="0.3" right="0.3" top="0.4" bottom="0.4" header="0.511811023622047" footer="0.511811023622047"/>
  <pageSetup orientation="landscape" fitToHeight="0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zoomScaleNormal="100" workbookViewId="0">
      <selection activeCell="A4" sqref="A4"/>
    </sheetView>
  </sheetViews>
  <sheetFormatPr baseColWidth="10" defaultColWidth="8.7109375" defaultRowHeight="15"/>
  <cols>
    <col width="42" customWidth="1" min="1" max="1"/>
    <col width="16" customWidth="1" min="2" max="2"/>
    <col width="22" customWidth="1" min="3" max="4"/>
  </cols>
  <sheetData>
    <row r="1" ht="18" customHeight="1">
      <c r="A1" s="67" t="inlineStr">
        <is>
          <t>RESUMEN ECONÓMICO</t>
        </is>
      </c>
    </row>
    <row r="2">
      <c r="A2" s="68" t="inlineStr">
        <is>
          <t>Totales calculados automáticamente a partir de la hoja 'Proyectos'.</t>
        </is>
      </c>
    </row>
    <row r="4" ht="30" customHeight="1">
      <c r="A4" s="39" t="inlineStr">
        <is>
          <t>Estado</t>
        </is>
      </c>
      <c r="B4" s="39" t="inlineStr">
        <is>
          <t>Nº proyectos</t>
        </is>
      </c>
      <c r="C4" s="39" t="inlineStr">
        <is>
          <t>Importe máximo de licitación (€)</t>
        </is>
      </c>
      <c r="D4" s="39" t="inlineStr">
        <is>
          <t>Importe ofertado (€)</t>
        </is>
      </c>
    </row>
    <row r="5">
      <c r="A5" s="40" t="inlineStr">
        <is>
          <t>En elaboración</t>
        </is>
      </c>
      <c r="B5" s="41">
        <f>COUNTIF(Proyectos!$H$3:$H$299,$A5)</f>
        <v>1.0</v>
      </c>
      <c r="C5" s="42">
        <f>SUMIF(Proyectos!$H$3:$H$299,$A5,Proyectos!$F$3:$F$299)</f>
        <v>3301529.0</v>
      </c>
      <c r="D5" s="42">
        <f>SUMIF(Proyectos!$H$3:$H$299,$A5,Proyectos!$G$3:$G$299)</f>
        <v>0.0</v>
      </c>
    </row>
    <row r="6">
      <c r="A6" s="43" t="inlineStr">
        <is>
          <t>Presentado</t>
        </is>
      </c>
      <c r="B6" s="41">
        <f>COUNTIF(Proyectos!$H$3:$H$299,$A6)</f>
        <v>6.0</v>
      </c>
      <c r="C6" s="42">
        <f>SUMIF(Proyectos!$H$3:$H$299,$A6,Proyectos!$F$3:$F$299)</f>
        <v>2822587.81</v>
      </c>
      <c r="D6" s="42">
        <f>SUMIF(Proyectos!$H$3:$H$299,$A6,Proyectos!$G$3:$G$299)</f>
        <v>2484868.74</v>
      </c>
    </row>
    <row r="7">
      <c r="A7" s="44" t="inlineStr">
        <is>
          <t>Pendiente</t>
        </is>
      </c>
      <c r="B7" s="41">
        <f>COUNTIF(Proyectos!$H$3:$H$299,$A7)</f>
        <v>5.0</v>
      </c>
      <c r="C7" s="42">
        <f>SUMIF(Proyectos!$H$3:$H$299,$A7,Proyectos!$F$3:$F$299)</f>
        <v>2047016.63</v>
      </c>
      <c r="D7" s="42">
        <f>SUMIF(Proyectos!$H$3:$H$299,$A7,Proyectos!$G$3:$G$299)</f>
        <v>0.0</v>
      </c>
    </row>
    <row r="8">
      <c r="A8" s="45" t="inlineStr">
        <is>
          <t>Ganada</t>
        </is>
      </c>
      <c r="B8" s="41">
        <f>COUNTIF(Proyectos!$H$3:$H$299,$A8)</f>
        <v>2.0</v>
      </c>
      <c r="C8" s="42">
        <f>SUMIF(Proyectos!$H$3:$H$299,$A8,Proyectos!$F$3:$F$299)</f>
        <v>12458215.51</v>
      </c>
      <c r="D8" s="42">
        <f>SUMIF(Proyectos!$H$3:$H$299,$A8,Proyectos!$G$3:$G$299)</f>
        <v>10292131.41</v>
      </c>
    </row>
    <row r="9">
      <c r="A9" s="46" t="inlineStr">
        <is>
          <t>Perdida</t>
        </is>
      </c>
      <c r="B9" s="41">
        <f>COUNTIF(Proyectos!$H$3:$H$299,$A9)</f>
        <v>1.0</v>
      </c>
      <c r="C9" s="42">
        <f>SUMIF(Proyectos!$H$3:$H$299,$A9,Proyectos!$F$3:$F$299)</f>
        <v>13500.0</v>
      </c>
      <c r="D9" s="42">
        <f>SUMIF(Proyectos!$H$3:$H$299,$A9,Proyectos!$G$3:$G$299)</f>
        <v>9760.0</v>
      </c>
    </row>
    <row r="10">
      <c r="A10" s="47" t="inlineStr">
        <is>
          <t>Desestimado</t>
        </is>
      </c>
      <c r="B10" s="48">
        <f>COUNTIF(Proyectos!$H$3:$H$299,$A10)</f>
        <v>61.0</v>
      </c>
      <c r="C10" s="49">
        <f>SUMIF(Proyectos!$H$3:$H$299,$A10,Proyectos!$F$3:$F$299)</f>
        <v>93493290.01</v>
      </c>
      <c r="D10" s="49">
        <f>SUMIF(Proyectos!$H$3:$H$299,$A10,Proyectos!$G$3:$G$299)</f>
        <v>0.0</v>
      </c>
    </row>
    <row r="11">
      <c r="A11" s="50" t="inlineStr">
        <is>
          <t>TOTAL</t>
        </is>
      </c>
      <c r="B11" s="50">
        <f>SUM(B5:B10)</f>
        <v>76.0</v>
      </c>
      <c r="C11" s="51">
        <f>SUM(C5:C10)</f>
        <v>114136138.96000001</v>
      </c>
      <c r="D11" s="51">
        <f>SUM(D5:D10)</f>
        <v>12786760.15</v>
      </c>
    </row>
    <row r="14">
      <c r="A14" s="52" t="inlineStr">
        <is>
          <t>INDICADORES</t>
        </is>
      </c>
    </row>
    <row r="15">
      <c r="A15" s="48" t="inlineStr">
        <is>
          <t>% éxito (ganadas / resueltas: ganadas+perdidas)</t>
        </is>
      </c>
      <c r="C15" s="53">
        <f>IFERROR(B8/(B8+B9),0)</f>
        <v>0.6666666666666666</v>
      </c>
    </row>
    <row r="16">
      <c r="A16" s="48" t="inlineStr">
        <is>
          <t>Ratio importe ofertado / máx. licitación (ofertas ganadas)</t>
        </is>
      </c>
      <c r="C16" s="53">
        <f>IFERROR(D8/C8,0)</f>
        <v>0.8261320733887353</v>
      </c>
    </row>
    <row r="17">
      <c r="A17" s="48" t="inlineStr">
        <is>
          <t>Importe ofertado en cartera (En elaboración + Presentado + Pendiente)</t>
        </is>
      </c>
      <c r="C17" s="54">
        <f>D5+D6+D7</f>
        <v>2484868.74</v>
      </c>
    </row>
  </sheetData>
  <mergeCells count="2">
    <mergeCell ref="A1:D1"/>
    <mergeCell ref="A2:D2"/>
  </mergeCell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2026-09-22T06:50:57Z</dcterms:created>
  <dcterms:modified xmlns:dcterms="http://purl.org/dc/terms/" xmlns:xsi="http://www.w3.org/2001/XMLSchema-instance" xsi:type="dcterms:W3CDTF">2026-09-25T11:52:25Z</dcterms:modified>
  <cp:lastModifiedBy>Fernando Durán Fernández</cp:lastModifiedBy>
  <cp:revision>0</cp:revision>
</cp:coreProperties>
</file>